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2395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0" i="1" l="1"/>
  <c r="M16" i="1" s="1"/>
  <c r="M11" i="1"/>
  <c r="M12" i="1"/>
  <c r="M13" i="1"/>
  <c r="M14" i="1"/>
  <c r="M9" i="1"/>
  <c r="M39" i="1"/>
  <c r="M33" i="1"/>
  <c r="M34" i="1"/>
  <c r="M35" i="1"/>
  <c r="M36" i="1"/>
  <c r="M37" i="1"/>
  <c r="M32" i="1"/>
  <c r="J32" i="1" l="1"/>
  <c r="K46" i="1"/>
  <c r="J46" i="1"/>
  <c r="K45" i="1"/>
  <c r="J45" i="1"/>
  <c r="K44" i="1"/>
  <c r="J44" i="1"/>
  <c r="K43" i="1"/>
  <c r="J43" i="1"/>
  <c r="K42" i="1"/>
  <c r="J42" i="1"/>
  <c r="K41" i="1"/>
  <c r="J41" i="1"/>
  <c r="K37" i="1"/>
  <c r="J37" i="1"/>
  <c r="K36" i="1"/>
  <c r="J36" i="1"/>
  <c r="K35" i="1"/>
  <c r="J35" i="1"/>
  <c r="K34" i="1"/>
  <c r="J34" i="1"/>
  <c r="K33" i="1"/>
  <c r="J33" i="1"/>
  <c r="K32" i="1"/>
  <c r="J19" i="1" l="1"/>
  <c r="K19" i="1"/>
  <c r="J20" i="1"/>
  <c r="K20" i="1"/>
  <c r="J21" i="1"/>
  <c r="K21" i="1"/>
  <c r="J22" i="1"/>
  <c r="K22" i="1"/>
  <c r="J23" i="1"/>
  <c r="K23" i="1"/>
  <c r="K18" i="1"/>
  <c r="J18" i="1"/>
  <c r="K10" i="1"/>
  <c r="K11" i="1"/>
  <c r="K12" i="1"/>
  <c r="K13" i="1"/>
  <c r="K14" i="1"/>
  <c r="K9" i="1"/>
  <c r="J10" i="1"/>
  <c r="J11" i="1"/>
  <c r="J12" i="1"/>
  <c r="J13" i="1"/>
  <c r="J14" i="1"/>
  <c r="J9" i="1"/>
</calcChain>
</file>

<file path=xl/sharedStrings.xml><?xml version="1.0" encoding="utf-8"?>
<sst xmlns="http://schemas.openxmlformats.org/spreadsheetml/2006/main" count="84" uniqueCount="18">
  <si>
    <t>Team 4</t>
  </si>
  <si>
    <t>SRR</t>
  </si>
  <si>
    <r>
      <t>nmol/cm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</t>
    </r>
  </si>
  <si>
    <t>Team 5</t>
  </si>
  <si>
    <t>Team 1</t>
  </si>
  <si>
    <t>Depth</t>
  </si>
  <si>
    <t>cm</t>
  </si>
  <si>
    <t>Team 2</t>
  </si>
  <si>
    <t>KF</t>
  </si>
  <si>
    <t>TRIS</t>
  </si>
  <si>
    <t>(µmol cm-3)</t>
  </si>
  <si>
    <t>Team 3</t>
  </si>
  <si>
    <t>average</t>
  </si>
  <si>
    <t>STD</t>
  </si>
  <si>
    <t>FS</t>
  </si>
  <si>
    <t>thickness of slice</t>
  </si>
  <si>
    <t>mmol m-2 d-1</t>
  </si>
  <si>
    <t>Depth integerated SSR (0-10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</si>
</sst>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/>
    <xf numFmtId="0" fontId="0" fillId="2" borderId="0" xfId="0" applyFill="1"/>
    <xf numFmtId="0" fontId="5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2" fillId="2" borderId="0" xfId="1" applyNumberFormat="1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2" fillId="3" borderId="0" xfId="1" applyNumberFormat="1" applyFont="1" applyFill="1" applyBorder="1" applyAlignment="1">
      <alignment horizontal="center"/>
    </xf>
    <xf numFmtId="2" fontId="0" fillId="3" borderId="0" xfId="0" applyNumberFormat="1" applyFill="1"/>
    <xf numFmtId="0" fontId="0" fillId="2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abSelected="1" topLeftCell="A10" workbookViewId="0">
      <selection activeCell="M27" sqref="M27"/>
    </sheetView>
  </sheetViews>
  <sheetFormatPr defaultRowHeight="15" x14ac:dyDescent="0.25"/>
  <cols>
    <col min="1" max="1" width="19.28515625" customWidth="1"/>
    <col min="2" max="2" width="15.5703125" customWidth="1"/>
    <col min="3" max="3" width="16.140625" customWidth="1"/>
    <col min="4" max="4" width="17" customWidth="1"/>
    <col min="5" max="5" width="15.42578125" customWidth="1"/>
    <col min="6" max="6" width="13.85546875" customWidth="1"/>
    <col min="7" max="7" width="15.5703125" customWidth="1"/>
    <col min="8" max="8" width="12.85546875" customWidth="1"/>
    <col min="9" max="9" width="20.85546875" customWidth="1"/>
    <col min="10" max="10" width="13.7109375" customWidth="1"/>
    <col min="11" max="11" width="15" customWidth="1"/>
    <col min="13" max="13" width="32.5703125" customWidth="1"/>
    <col min="14" max="14" width="15.140625" customWidth="1"/>
  </cols>
  <sheetData>
    <row r="3" spans="2:14" ht="26.25" x14ac:dyDescent="0.4">
      <c r="B3" s="5"/>
      <c r="C3" s="5"/>
      <c r="D3" s="5"/>
      <c r="E3" s="6" t="s">
        <v>8</v>
      </c>
      <c r="F3" s="5"/>
      <c r="G3" s="5"/>
      <c r="H3" s="5"/>
      <c r="I3" s="5"/>
      <c r="J3" s="5"/>
      <c r="K3" s="5"/>
    </row>
    <row r="4" spans="2:14" x14ac:dyDescent="0.25">
      <c r="B4" s="7"/>
      <c r="C4" s="7"/>
      <c r="D4" s="7"/>
      <c r="E4" s="7"/>
      <c r="F4" s="7"/>
      <c r="G4" s="5"/>
      <c r="H4" s="5"/>
      <c r="I4" s="5"/>
      <c r="J4" s="5"/>
      <c r="K4" s="5"/>
    </row>
    <row r="5" spans="2:14" x14ac:dyDescent="0.25">
      <c r="B5" s="7"/>
      <c r="C5" s="7" t="s">
        <v>4</v>
      </c>
      <c r="D5" s="7" t="s">
        <v>4</v>
      </c>
      <c r="E5" s="7" t="s">
        <v>7</v>
      </c>
      <c r="F5" s="7" t="s">
        <v>7</v>
      </c>
      <c r="G5" s="7" t="s">
        <v>11</v>
      </c>
      <c r="H5" s="7" t="s">
        <v>11</v>
      </c>
      <c r="I5" s="16" t="s">
        <v>15</v>
      </c>
      <c r="J5" s="7" t="s">
        <v>12</v>
      </c>
      <c r="K5" s="7" t="s">
        <v>13</v>
      </c>
    </row>
    <row r="6" spans="2:14" x14ac:dyDescent="0.25">
      <c r="B6" s="7" t="s">
        <v>5</v>
      </c>
      <c r="C6" s="8" t="s">
        <v>1</v>
      </c>
      <c r="D6" s="8" t="s">
        <v>1</v>
      </c>
      <c r="E6" s="8" t="s">
        <v>1</v>
      </c>
      <c r="F6" s="8" t="s">
        <v>1</v>
      </c>
      <c r="G6" s="8" t="s">
        <v>1</v>
      </c>
      <c r="H6" s="8" t="s">
        <v>1</v>
      </c>
      <c r="I6" s="16"/>
      <c r="J6" s="8" t="s">
        <v>1</v>
      </c>
      <c r="K6" s="8" t="s">
        <v>1</v>
      </c>
      <c r="M6" s="5" t="s">
        <v>17</v>
      </c>
    </row>
    <row r="7" spans="2:14" x14ac:dyDescent="0.25">
      <c r="B7" s="7" t="s">
        <v>6</v>
      </c>
      <c r="C7" s="9" t="s">
        <v>2</v>
      </c>
      <c r="D7" s="9" t="s">
        <v>2</v>
      </c>
      <c r="E7" s="9" t="s">
        <v>2</v>
      </c>
      <c r="F7" s="9" t="s">
        <v>2</v>
      </c>
      <c r="G7" s="9" t="s">
        <v>2</v>
      </c>
      <c r="H7" s="9" t="s">
        <v>2</v>
      </c>
      <c r="I7" s="16" t="s">
        <v>6</v>
      </c>
      <c r="J7" s="9" t="s">
        <v>2</v>
      </c>
      <c r="K7" s="9" t="s">
        <v>2</v>
      </c>
      <c r="M7" s="5"/>
    </row>
    <row r="8" spans="2:14" x14ac:dyDescent="0.25">
      <c r="B8" s="7"/>
      <c r="C8" s="7"/>
      <c r="D8" s="7"/>
      <c r="E8" s="7"/>
      <c r="F8" s="7"/>
      <c r="G8" s="5"/>
      <c r="H8" s="5"/>
      <c r="I8" s="5"/>
      <c r="J8" s="5"/>
      <c r="K8" s="5"/>
      <c r="M8" s="5"/>
    </row>
    <row r="9" spans="2:14" x14ac:dyDescent="0.25">
      <c r="B9" s="7">
        <v>-0.5</v>
      </c>
      <c r="C9" s="7">
        <v>646.57995594566387</v>
      </c>
      <c r="D9" s="7">
        <v>613.07251427980066</v>
      </c>
      <c r="E9" s="7">
        <v>524.36170564044289</v>
      </c>
      <c r="F9" s="7">
        <v>427.4843426955282</v>
      </c>
      <c r="G9" s="7">
        <v>655.73616269273896</v>
      </c>
      <c r="H9" s="7">
        <v>1721.7572093862043</v>
      </c>
      <c r="I9" s="16">
        <v>1</v>
      </c>
      <c r="J9" s="7">
        <f>AVERAGE(C9:H9)</f>
        <v>764.83198177339648</v>
      </c>
      <c r="K9" s="7">
        <f>STDEV(C9:H9)</f>
        <v>476.70780355766703</v>
      </c>
      <c r="M9" s="7">
        <f>I9*J9</f>
        <v>764.83198177339648</v>
      </c>
    </row>
    <row r="10" spans="2:14" x14ac:dyDescent="0.25">
      <c r="B10" s="7">
        <v>-1.5</v>
      </c>
      <c r="C10" s="7">
        <v>409.4349312474103</v>
      </c>
      <c r="D10" s="7">
        <v>572.56334032989798</v>
      </c>
      <c r="E10" s="7">
        <v>429.53290717447777</v>
      </c>
      <c r="F10" s="7">
        <v>245.26357796300533</v>
      </c>
      <c r="G10" s="7">
        <v>463.85950051336857</v>
      </c>
      <c r="H10" s="7">
        <v>2214.9776221632656</v>
      </c>
      <c r="I10" s="16">
        <v>1</v>
      </c>
      <c r="J10" s="7">
        <f t="shared" ref="J10:J14" si="0">AVERAGE(C10:H10)</f>
        <v>722.60531323190423</v>
      </c>
      <c r="K10" s="7">
        <f t="shared" ref="K10:K14" si="1">STDEV(C10:H10)</f>
        <v>738.7095983227714</v>
      </c>
      <c r="M10" s="7">
        <f t="shared" ref="M10:M14" si="2">I10*J10</f>
        <v>722.60531323190423</v>
      </c>
    </row>
    <row r="11" spans="2:14" x14ac:dyDescent="0.25">
      <c r="B11" s="7">
        <v>-3</v>
      </c>
      <c r="C11" s="7">
        <v>712.72147809203477</v>
      </c>
      <c r="D11" s="7">
        <v>1048.908568503485</v>
      </c>
      <c r="E11" s="7">
        <v>228.34111351772265</v>
      </c>
      <c r="F11" s="7">
        <v>2483.6854950658435</v>
      </c>
      <c r="G11" s="7">
        <v>353.82488084611737</v>
      </c>
      <c r="H11" s="7">
        <v>1250.7808196956919</v>
      </c>
      <c r="I11" s="16">
        <v>2</v>
      </c>
      <c r="J11" s="7">
        <f t="shared" si="0"/>
        <v>1013.0437259534825</v>
      </c>
      <c r="K11" s="7">
        <f t="shared" si="1"/>
        <v>819.89188970239377</v>
      </c>
      <c r="M11" s="7">
        <f t="shared" si="2"/>
        <v>2026.087451906965</v>
      </c>
    </row>
    <row r="12" spans="2:14" x14ac:dyDescent="0.25">
      <c r="B12" s="7">
        <v>-5</v>
      </c>
      <c r="C12" s="7">
        <v>239.46325079609042</v>
      </c>
      <c r="D12" s="7">
        <v>750.44360734719328</v>
      </c>
      <c r="E12" s="7">
        <v>373.86161443841485</v>
      </c>
      <c r="F12" s="7">
        <v>172.30089724699528</v>
      </c>
      <c r="G12" s="7">
        <v>621.61950431142918</v>
      </c>
      <c r="H12" s="7">
        <v>705.69654574677713</v>
      </c>
      <c r="I12" s="16">
        <v>2</v>
      </c>
      <c r="J12" s="7">
        <f t="shared" si="0"/>
        <v>477.23090331448333</v>
      </c>
      <c r="K12" s="7">
        <f t="shared" si="1"/>
        <v>248.14946084240884</v>
      </c>
      <c r="M12" s="7">
        <f t="shared" si="2"/>
        <v>954.46180662896666</v>
      </c>
    </row>
    <row r="13" spans="2:14" x14ac:dyDescent="0.25">
      <c r="B13" s="7">
        <v>-7</v>
      </c>
      <c r="C13" s="7">
        <v>77.334008993656923</v>
      </c>
      <c r="D13" s="7">
        <v>119.58735838996053</v>
      </c>
      <c r="E13" s="7">
        <v>130.89840926852222</v>
      </c>
      <c r="F13" s="7">
        <v>40.71778049643941</v>
      </c>
      <c r="G13" s="7">
        <v>353.17497515002628</v>
      </c>
      <c r="H13" s="7">
        <v>852.64131535401054</v>
      </c>
      <c r="I13" s="16">
        <v>2</v>
      </c>
      <c r="J13" s="7">
        <f t="shared" si="0"/>
        <v>262.39230794210266</v>
      </c>
      <c r="K13" s="7">
        <f t="shared" si="1"/>
        <v>309.09721854104259</v>
      </c>
      <c r="M13" s="7">
        <f t="shared" si="2"/>
        <v>524.78461588420532</v>
      </c>
    </row>
    <row r="14" spans="2:14" x14ac:dyDescent="0.25">
      <c r="B14" s="7">
        <v>-9</v>
      </c>
      <c r="C14" s="7">
        <v>29.382610409918787</v>
      </c>
      <c r="D14" s="7">
        <v>67.201383426939842</v>
      </c>
      <c r="E14" s="7">
        <v>84.520981917509289</v>
      </c>
      <c r="F14" s="7">
        <v>71.360897725007476</v>
      </c>
      <c r="G14" s="7">
        <v>148.68065145197207</v>
      </c>
      <c r="H14" s="7">
        <v>692.44258071413469</v>
      </c>
      <c r="I14" s="16">
        <v>2</v>
      </c>
      <c r="J14" s="7">
        <f t="shared" si="0"/>
        <v>182.26485094091368</v>
      </c>
      <c r="K14" s="7">
        <f t="shared" si="1"/>
        <v>252.93293427648658</v>
      </c>
      <c r="M14" s="7">
        <f t="shared" si="2"/>
        <v>364.52970188182735</v>
      </c>
    </row>
    <row r="15" spans="2:14" x14ac:dyDescent="0.25">
      <c r="B15" s="7"/>
      <c r="C15" s="7"/>
      <c r="D15" s="7"/>
      <c r="E15" s="7"/>
      <c r="F15" s="7"/>
      <c r="G15" s="7"/>
      <c r="H15" s="7"/>
      <c r="I15" s="5"/>
      <c r="J15" s="5"/>
      <c r="K15" s="5"/>
      <c r="M15" s="5"/>
    </row>
    <row r="16" spans="2:14" x14ac:dyDescent="0.25">
      <c r="B16" s="7"/>
      <c r="C16" s="7" t="s">
        <v>9</v>
      </c>
      <c r="D16" s="7" t="s">
        <v>9</v>
      </c>
      <c r="E16" s="7" t="s">
        <v>9</v>
      </c>
      <c r="F16" s="7" t="s">
        <v>9</v>
      </c>
      <c r="G16" s="7" t="s">
        <v>9</v>
      </c>
      <c r="H16" s="7" t="s">
        <v>9</v>
      </c>
      <c r="I16" s="5"/>
      <c r="J16" s="7" t="s">
        <v>9</v>
      </c>
      <c r="K16" s="7" t="s">
        <v>9</v>
      </c>
      <c r="M16" s="7">
        <f>(SUM(M9:M14)*10000)/(1000*1000)</f>
        <v>53.573008713072653</v>
      </c>
      <c r="N16" s="2" t="s">
        <v>16</v>
      </c>
    </row>
    <row r="17" spans="1:13" x14ac:dyDescent="0.25">
      <c r="A17" s="3"/>
      <c r="B17" s="7"/>
      <c r="C17" s="7" t="s">
        <v>10</v>
      </c>
      <c r="D17" s="7" t="s">
        <v>10</v>
      </c>
      <c r="E17" s="7" t="s">
        <v>10</v>
      </c>
      <c r="F17" s="7" t="s">
        <v>10</v>
      </c>
      <c r="G17" s="7" t="s">
        <v>10</v>
      </c>
      <c r="H17" s="7" t="s">
        <v>10</v>
      </c>
      <c r="I17" s="5"/>
      <c r="J17" s="7" t="s">
        <v>10</v>
      </c>
      <c r="K17" s="7" t="s">
        <v>10</v>
      </c>
    </row>
    <row r="18" spans="1:13" x14ac:dyDescent="0.25">
      <c r="A18" s="4"/>
      <c r="B18" s="7">
        <v>-0.5</v>
      </c>
      <c r="C18" s="7">
        <v>74.151583747562185</v>
      </c>
      <c r="D18" s="7">
        <v>59.621657392198586</v>
      </c>
      <c r="E18" s="7">
        <v>19.622267418797982</v>
      </c>
      <c r="F18" s="7">
        <v>18.073917036196956</v>
      </c>
      <c r="G18" s="7">
        <v>14.751049548489048</v>
      </c>
      <c r="H18" s="7">
        <v>31.56535388709629</v>
      </c>
      <c r="I18" s="5"/>
      <c r="J18" s="7">
        <f t="shared" ref="J18" si="3">AVERAGE(C18:H18)</f>
        <v>36.297638171723506</v>
      </c>
      <c r="K18" s="7">
        <f t="shared" ref="K18" si="4">STDEV(C18:H18)</f>
        <v>24.794164901758791</v>
      </c>
    </row>
    <row r="19" spans="1:13" x14ac:dyDescent="0.25">
      <c r="A19" s="4"/>
      <c r="B19" s="7">
        <v>-1.5</v>
      </c>
      <c r="C19" s="7">
        <v>104.66577528239084</v>
      </c>
      <c r="D19" s="7">
        <v>74.834395575702587</v>
      </c>
      <c r="E19" s="7">
        <v>26.310971097351555</v>
      </c>
      <c r="F19" s="7">
        <v>27.233814187435335</v>
      </c>
      <c r="G19" s="7">
        <v>28.804471324005871</v>
      </c>
      <c r="H19" s="7">
        <v>34.333492641625369</v>
      </c>
      <c r="I19" s="5"/>
      <c r="J19" s="7">
        <f t="shared" ref="J19:J23" si="5">AVERAGE(C19:H19)</f>
        <v>49.363820018085256</v>
      </c>
      <c r="K19" s="7">
        <f t="shared" ref="K19:K23" si="6">STDEV(C19:H19)</f>
        <v>32.792758458192033</v>
      </c>
    </row>
    <row r="20" spans="1:13" x14ac:dyDescent="0.25">
      <c r="A20" s="4"/>
      <c r="B20" s="7">
        <v>-3</v>
      </c>
      <c r="C20" s="7">
        <v>70.855119805103868</v>
      </c>
      <c r="D20" s="7">
        <v>77.032567349114117</v>
      </c>
      <c r="E20" s="7">
        <v>30.56519243229695</v>
      </c>
      <c r="F20" s="7">
        <v>25.509638847059982</v>
      </c>
      <c r="G20" s="7">
        <v>40.399756919311677</v>
      </c>
      <c r="H20" s="7">
        <v>38.613962642143726</v>
      </c>
      <c r="I20" s="5"/>
      <c r="J20" s="7">
        <f t="shared" si="5"/>
        <v>47.162706332505053</v>
      </c>
      <c r="K20" s="7">
        <f t="shared" si="6"/>
        <v>21.525289108180971</v>
      </c>
    </row>
    <row r="21" spans="1:13" x14ac:dyDescent="0.25">
      <c r="A21" s="4"/>
      <c r="B21" s="7">
        <v>-5</v>
      </c>
      <c r="C21" s="7">
        <v>94.847708989876594</v>
      </c>
      <c r="D21" s="7">
        <v>101.41084126268771</v>
      </c>
      <c r="E21" s="7">
        <v>40.145259632579616</v>
      </c>
      <c r="F21" s="7">
        <v>15.806500344507429</v>
      </c>
      <c r="G21" s="7">
        <v>40.119295500292552</v>
      </c>
      <c r="H21" s="7">
        <v>35.038510973839628</v>
      </c>
      <c r="I21" s="5"/>
      <c r="J21" s="7">
        <f t="shared" si="5"/>
        <v>54.561352783963919</v>
      </c>
      <c r="K21" s="7">
        <f t="shared" si="6"/>
        <v>34.978112491525806</v>
      </c>
    </row>
    <row r="22" spans="1:13" x14ac:dyDescent="0.25">
      <c r="A22" s="4"/>
      <c r="B22" s="7">
        <v>-7</v>
      </c>
      <c r="C22" s="7">
        <v>120.64082493371238</v>
      </c>
      <c r="D22" s="7">
        <v>142.60566019857842</v>
      </c>
      <c r="E22" s="7">
        <v>61.49933517010674</v>
      </c>
      <c r="F22" s="7">
        <v>78.932810425468247</v>
      </c>
      <c r="G22" s="7">
        <v>75.014912556471742</v>
      </c>
      <c r="H22" s="7">
        <v>45.742691433884147</v>
      </c>
      <c r="I22" s="5"/>
      <c r="J22" s="7">
        <f t="shared" si="5"/>
        <v>87.406039119703607</v>
      </c>
      <c r="K22" s="7">
        <f t="shared" si="6"/>
        <v>36.834431249272157</v>
      </c>
    </row>
    <row r="23" spans="1:13" x14ac:dyDescent="0.25">
      <c r="A23" s="3"/>
      <c r="B23" s="7">
        <v>-9</v>
      </c>
      <c r="C23" s="7">
        <v>106.78890321215474</v>
      </c>
      <c r="D23" s="7">
        <v>151.28532861235794</v>
      </c>
      <c r="E23" s="7">
        <v>60.570086309987637</v>
      </c>
      <c r="F23" s="7">
        <v>100.14380378742131</v>
      </c>
      <c r="G23" s="7">
        <v>93.890514357202633</v>
      </c>
      <c r="H23" s="7">
        <v>63.870055342140468</v>
      </c>
      <c r="I23" s="5"/>
      <c r="J23" s="7">
        <f t="shared" si="5"/>
        <v>96.091448603544123</v>
      </c>
      <c r="K23" s="7">
        <f t="shared" si="6"/>
        <v>33.112085354201916</v>
      </c>
    </row>
    <row r="26" spans="1:13" ht="26.25" x14ac:dyDescent="0.4">
      <c r="B26" s="12"/>
      <c r="C26" s="12"/>
      <c r="D26" s="12"/>
      <c r="E26" s="11" t="s">
        <v>14</v>
      </c>
      <c r="F26" s="10"/>
      <c r="G26" s="10"/>
      <c r="H26" s="10"/>
      <c r="I26" s="10"/>
      <c r="J26" s="10"/>
      <c r="K26" s="10"/>
    </row>
    <row r="27" spans="1:13" x14ac:dyDescent="0.25">
      <c r="B27" s="12"/>
      <c r="C27" s="12"/>
      <c r="D27" s="12"/>
      <c r="E27" s="12"/>
      <c r="F27" s="12"/>
      <c r="G27" s="10"/>
      <c r="H27" s="10"/>
      <c r="I27" s="10"/>
      <c r="J27" s="10"/>
      <c r="K27" s="10"/>
    </row>
    <row r="28" spans="1:13" x14ac:dyDescent="0.25">
      <c r="B28" s="12"/>
      <c r="C28" s="12" t="s">
        <v>0</v>
      </c>
      <c r="D28" s="12" t="s">
        <v>0</v>
      </c>
      <c r="E28" s="12" t="s">
        <v>3</v>
      </c>
      <c r="F28" s="12" t="s">
        <v>3</v>
      </c>
      <c r="G28" s="10"/>
      <c r="H28" s="10" t="s">
        <v>15</v>
      </c>
      <c r="I28" s="10"/>
      <c r="J28" s="12" t="s">
        <v>12</v>
      </c>
      <c r="K28" s="12" t="s">
        <v>13</v>
      </c>
    </row>
    <row r="29" spans="1:13" x14ac:dyDescent="0.25">
      <c r="B29" s="12" t="s">
        <v>5</v>
      </c>
      <c r="C29" s="13" t="s">
        <v>1</v>
      </c>
      <c r="D29" s="13" t="s">
        <v>1</v>
      </c>
      <c r="E29" s="13" t="s">
        <v>1</v>
      </c>
      <c r="F29" s="13" t="s">
        <v>1</v>
      </c>
      <c r="G29" s="10"/>
      <c r="H29" s="10"/>
      <c r="I29" s="10"/>
      <c r="J29" s="13" t="s">
        <v>1</v>
      </c>
      <c r="K29" s="13" t="s">
        <v>1</v>
      </c>
      <c r="M29" s="10" t="s">
        <v>17</v>
      </c>
    </row>
    <row r="30" spans="1:13" x14ac:dyDescent="0.25">
      <c r="B30" s="12" t="s">
        <v>6</v>
      </c>
      <c r="C30" s="14" t="s">
        <v>2</v>
      </c>
      <c r="D30" s="14" t="s">
        <v>2</v>
      </c>
      <c r="E30" s="14" t="s">
        <v>2</v>
      </c>
      <c r="F30" s="14" t="s">
        <v>2</v>
      </c>
      <c r="G30" s="10"/>
      <c r="H30" s="14" t="s">
        <v>6</v>
      </c>
      <c r="I30" s="10"/>
      <c r="J30" s="14" t="s">
        <v>2</v>
      </c>
      <c r="K30" s="14" t="s">
        <v>2</v>
      </c>
      <c r="M30" s="10"/>
    </row>
    <row r="31" spans="1:13" x14ac:dyDescent="0.25">
      <c r="B31" s="12"/>
      <c r="C31" s="12"/>
      <c r="D31" s="12"/>
      <c r="E31" s="10"/>
      <c r="F31" s="10"/>
      <c r="G31" s="10"/>
      <c r="H31" s="10"/>
      <c r="I31" s="10"/>
      <c r="J31" s="10"/>
      <c r="K31" s="10"/>
      <c r="M31" s="10"/>
    </row>
    <row r="32" spans="1:13" x14ac:dyDescent="0.25">
      <c r="B32" s="12">
        <v>-0.5</v>
      </c>
      <c r="C32" s="12">
        <v>145.78303753567727</v>
      </c>
      <c r="D32" s="12">
        <v>348.74077840568685</v>
      </c>
      <c r="E32" s="12">
        <v>334.64408636067691</v>
      </c>
      <c r="F32" s="12">
        <v>345.01183594020705</v>
      </c>
      <c r="G32" s="10"/>
      <c r="H32" s="15">
        <v>1</v>
      </c>
      <c r="I32" s="10"/>
      <c r="J32" s="12">
        <f>AVERAGE(C32:H32)</f>
        <v>235.03594764844962</v>
      </c>
      <c r="K32" s="12">
        <f>STDEV(C32:H32)</f>
        <v>156.27233648035235</v>
      </c>
      <c r="M32" s="12">
        <f>H32*J32</f>
        <v>235.03594764844962</v>
      </c>
    </row>
    <row r="33" spans="2:14" x14ac:dyDescent="0.25">
      <c r="B33" s="12">
        <v>-1.5</v>
      </c>
      <c r="C33" s="12">
        <v>150.41900461595151</v>
      </c>
      <c r="D33" s="12">
        <v>137.51738103976211</v>
      </c>
      <c r="E33" s="12">
        <v>211.67250191573439</v>
      </c>
      <c r="F33" s="12">
        <v>415.08728185683077</v>
      </c>
      <c r="G33" s="10"/>
      <c r="H33" s="15">
        <v>1</v>
      </c>
      <c r="I33" s="10"/>
      <c r="J33" s="12">
        <f t="shared" ref="J33:J37" si="7">AVERAGE(C33:H33)</f>
        <v>183.13923388565576</v>
      </c>
      <c r="K33" s="12">
        <f t="shared" ref="K33:K37" si="8">STDEV(C33:H33)</f>
        <v>150.78188860330903</v>
      </c>
      <c r="M33" s="12">
        <f t="shared" ref="M33:M37" si="9">H33*J33</f>
        <v>183.13923388565576</v>
      </c>
    </row>
    <row r="34" spans="2:14" x14ac:dyDescent="0.25">
      <c r="B34" s="12">
        <v>-3</v>
      </c>
      <c r="C34" s="12">
        <v>189.5929035152615</v>
      </c>
      <c r="D34" s="12">
        <v>149.45971644604705</v>
      </c>
      <c r="E34" s="12">
        <v>518.6629966734223</v>
      </c>
      <c r="F34" s="12">
        <v>341.28255182476323</v>
      </c>
      <c r="G34" s="10"/>
      <c r="H34" s="15">
        <v>2</v>
      </c>
      <c r="I34" s="10"/>
      <c r="J34" s="12">
        <f t="shared" si="7"/>
        <v>240.19963369189881</v>
      </c>
      <c r="K34" s="12">
        <f t="shared" si="8"/>
        <v>197.03644337605724</v>
      </c>
      <c r="M34" s="12">
        <f t="shared" si="9"/>
        <v>480.39926738379762</v>
      </c>
    </row>
    <row r="35" spans="2:14" x14ac:dyDescent="0.25">
      <c r="B35" s="12">
        <v>-5</v>
      </c>
      <c r="C35" s="12">
        <v>178.34717693032192</v>
      </c>
      <c r="D35" s="12">
        <v>159.74494491141562</v>
      </c>
      <c r="E35" s="12">
        <v>409.30988774267166</v>
      </c>
      <c r="F35" s="12">
        <v>147.05620830274074</v>
      </c>
      <c r="G35" s="10"/>
      <c r="H35" s="15">
        <v>2</v>
      </c>
      <c r="I35" s="10"/>
      <c r="J35" s="12">
        <f t="shared" si="7"/>
        <v>179.29164357742997</v>
      </c>
      <c r="K35" s="12">
        <f t="shared" si="8"/>
        <v>146.42643909535545</v>
      </c>
      <c r="M35" s="12">
        <f t="shared" si="9"/>
        <v>358.58328715485993</v>
      </c>
    </row>
    <row r="36" spans="2:14" x14ac:dyDescent="0.25">
      <c r="B36" s="12">
        <v>-7</v>
      </c>
      <c r="C36" s="12">
        <v>132.73561168664821</v>
      </c>
      <c r="D36" s="12">
        <v>132.24444085121968</v>
      </c>
      <c r="E36" s="12">
        <v>150.59305641389719</v>
      </c>
      <c r="F36" s="12">
        <v>133.85732350615493</v>
      </c>
      <c r="G36" s="10"/>
      <c r="H36" s="15">
        <v>2</v>
      </c>
      <c r="I36" s="10"/>
      <c r="J36" s="12">
        <f t="shared" si="7"/>
        <v>110.286086491584</v>
      </c>
      <c r="K36" s="12">
        <f t="shared" si="8"/>
        <v>61.016969102957951</v>
      </c>
      <c r="M36" s="12">
        <f t="shared" si="9"/>
        <v>220.572172983168</v>
      </c>
    </row>
    <row r="37" spans="2:14" x14ac:dyDescent="0.25">
      <c r="B37" s="12">
        <v>-9</v>
      </c>
      <c r="C37" s="12">
        <v>106.47637514627301</v>
      </c>
      <c r="D37" s="12">
        <v>80.390496192234593</v>
      </c>
      <c r="E37" s="12">
        <v>24.719700505879512</v>
      </c>
      <c r="F37" s="12">
        <v>302.69215995834321</v>
      </c>
      <c r="G37" s="10"/>
      <c r="H37" s="15">
        <v>2</v>
      </c>
      <c r="I37" s="10"/>
      <c r="J37" s="12">
        <f t="shared" si="7"/>
        <v>103.25574636054607</v>
      </c>
      <c r="K37" s="12">
        <f t="shared" si="8"/>
        <v>119.08894979520986</v>
      </c>
      <c r="M37" s="12">
        <f t="shared" si="9"/>
        <v>206.51149272109214</v>
      </c>
    </row>
    <row r="38" spans="2:14" x14ac:dyDescent="0.25">
      <c r="B38" s="12"/>
      <c r="C38" s="12"/>
      <c r="D38" s="12"/>
      <c r="E38" s="10"/>
      <c r="F38" s="10"/>
      <c r="G38" s="10"/>
      <c r="H38" s="10"/>
      <c r="I38" s="10"/>
      <c r="J38" s="10"/>
      <c r="K38" s="10"/>
    </row>
    <row r="39" spans="2:14" x14ac:dyDescent="0.25">
      <c r="B39" s="12"/>
      <c r="C39" s="12" t="s">
        <v>9</v>
      </c>
      <c r="D39" s="12" t="s">
        <v>9</v>
      </c>
      <c r="E39" s="12" t="s">
        <v>9</v>
      </c>
      <c r="F39" s="12" t="s">
        <v>9</v>
      </c>
      <c r="G39" s="10"/>
      <c r="H39" s="10"/>
      <c r="I39" s="10"/>
      <c r="J39" s="12" t="s">
        <v>9</v>
      </c>
      <c r="K39" s="12" t="s">
        <v>9</v>
      </c>
      <c r="M39" s="12">
        <f>(SUM(M32:M37)*10000)/(1000*1000)</f>
        <v>16.842414017770231</v>
      </c>
      <c r="N39" s="2" t="s">
        <v>16</v>
      </c>
    </row>
    <row r="40" spans="2:14" x14ac:dyDescent="0.25">
      <c r="B40" s="12"/>
      <c r="C40" s="12" t="s">
        <v>10</v>
      </c>
      <c r="D40" s="12" t="s">
        <v>10</v>
      </c>
      <c r="E40" s="12" t="s">
        <v>10</v>
      </c>
      <c r="F40" s="12" t="s">
        <v>10</v>
      </c>
      <c r="G40" s="10"/>
      <c r="H40" s="10"/>
      <c r="I40" s="10"/>
      <c r="J40" s="12" t="s">
        <v>10</v>
      </c>
      <c r="K40" s="12" t="s">
        <v>10</v>
      </c>
    </row>
    <row r="41" spans="2:14" x14ac:dyDescent="0.25">
      <c r="B41" s="12">
        <v>-0.5</v>
      </c>
      <c r="C41" s="12">
        <v>4.9263947944893305</v>
      </c>
      <c r="D41" s="12">
        <v>0</v>
      </c>
      <c r="E41" s="12">
        <v>6.5568501221034197</v>
      </c>
      <c r="F41" s="12">
        <v>7.8983594514969626</v>
      </c>
      <c r="G41" s="10"/>
      <c r="H41" s="10"/>
      <c r="I41" s="10"/>
      <c r="J41" s="12">
        <f t="shared" ref="J41:J46" si="10">AVERAGE(C41:H41)</f>
        <v>4.8454010920224277</v>
      </c>
      <c r="K41" s="12">
        <f t="shared" ref="K41:K46" si="11">STDEV(C41:H41)</f>
        <v>3.4512840243239942</v>
      </c>
    </row>
    <row r="42" spans="2:14" x14ac:dyDescent="0.25">
      <c r="B42" s="12">
        <v>-1.5</v>
      </c>
      <c r="C42" s="12">
        <v>6.9012713953782479</v>
      </c>
      <c r="D42" s="12">
        <v>5.2154531562505895</v>
      </c>
      <c r="E42" s="12">
        <v>6.555732225119498</v>
      </c>
      <c r="F42" s="12">
        <v>9.8863424425210802</v>
      </c>
      <c r="G42" s="10"/>
      <c r="H42" s="10"/>
      <c r="I42" s="10"/>
      <c r="J42" s="12">
        <f t="shared" si="10"/>
        <v>7.1396998048173543</v>
      </c>
      <c r="K42" s="12">
        <f t="shared" si="11"/>
        <v>1.9701638835672475</v>
      </c>
    </row>
    <row r="43" spans="2:14" x14ac:dyDescent="0.25">
      <c r="B43" s="12">
        <v>-3</v>
      </c>
      <c r="C43" s="12">
        <v>7.5209515870256416</v>
      </c>
      <c r="D43" s="12">
        <v>5.236906757327028</v>
      </c>
      <c r="E43" s="12">
        <v>5.4921279542545101</v>
      </c>
      <c r="F43" s="12">
        <v>9.1584376156036775</v>
      </c>
      <c r="G43" s="10"/>
      <c r="H43" s="10"/>
      <c r="I43" s="10"/>
      <c r="J43" s="12">
        <f t="shared" si="10"/>
        <v>6.8521059785527143</v>
      </c>
      <c r="K43" s="12">
        <f t="shared" si="11"/>
        <v>1.846160774766366</v>
      </c>
    </row>
    <row r="44" spans="2:14" x14ac:dyDescent="0.25">
      <c r="B44" s="12">
        <v>-5</v>
      </c>
      <c r="C44" s="12">
        <v>6.7098539478509025</v>
      </c>
      <c r="D44" s="12">
        <v>6.6278906654217193</v>
      </c>
      <c r="E44" s="12">
        <v>8.4332986597095125</v>
      </c>
      <c r="F44" s="12">
        <v>7.1038106705129271</v>
      </c>
      <c r="G44" s="10"/>
      <c r="H44" s="10"/>
      <c r="I44" s="10"/>
      <c r="J44" s="12">
        <f t="shared" si="10"/>
        <v>7.2187134858737654</v>
      </c>
      <c r="K44" s="12">
        <f t="shared" si="11"/>
        <v>0.83594845058037937</v>
      </c>
    </row>
    <row r="45" spans="2:14" x14ac:dyDescent="0.25">
      <c r="B45" s="12">
        <v>-7</v>
      </c>
      <c r="C45" s="12">
        <v>5.4830073394897498</v>
      </c>
      <c r="D45" s="12">
        <v>5.3781579669157678</v>
      </c>
      <c r="E45" s="12">
        <v>6.7646280483505867</v>
      </c>
      <c r="F45" s="12">
        <v>3.8300902395957528</v>
      </c>
      <c r="G45" s="10"/>
      <c r="H45" s="10"/>
      <c r="I45" s="10"/>
      <c r="J45" s="12">
        <f t="shared" si="10"/>
        <v>5.3639708985879642</v>
      </c>
      <c r="K45" s="12">
        <f t="shared" si="11"/>
        <v>1.2012495264490017</v>
      </c>
    </row>
    <row r="46" spans="2:14" x14ac:dyDescent="0.25">
      <c r="B46" s="12">
        <v>-9</v>
      </c>
      <c r="C46" s="12">
        <v>5.1041789713475314</v>
      </c>
      <c r="D46" s="12">
        <v>4.7128304506945051</v>
      </c>
      <c r="E46" s="12">
        <v>5.727765636272629</v>
      </c>
      <c r="F46" s="12">
        <v>2.7284077646440181</v>
      </c>
      <c r="G46" s="10"/>
      <c r="H46" s="10"/>
      <c r="I46" s="10"/>
      <c r="J46" s="12">
        <f t="shared" si="10"/>
        <v>4.5682957057396711</v>
      </c>
      <c r="K46" s="12">
        <f t="shared" si="11"/>
        <v>1.2958419814232722</v>
      </c>
    </row>
    <row r="47" spans="2:14" x14ac:dyDescent="0.25">
      <c r="C47" s="1"/>
      <c r="D47" s="1"/>
    </row>
    <row r="50" spans="3:3" x14ac:dyDescent="0.25">
      <c r="C5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Syddansk Unversitet - University of Southern Denmark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N. Glud</dc:creator>
  <cp:lastModifiedBy>Ronnie N. Glud</cp:lastModifiedBy>
  <dcterms:created xsi:type="dcterms:W3CDTF">2018-08-30T13:29:03Z</dcterms:created>
  <dcterms:modified xsi:type="dcterms:W3CDTF">2018-09-02T11:47:31Z</dcterms:modified>
</cp:coreProperties>
</file>