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9" i="1"/>
  <c r="J9" i="1"/>
  <c r="J8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I57" i="1"/>
  <c r="I58" i="1"/>
  <c r="I59" i="1"/>
  <c r="I60" i="1"/>
  <c r="I61" i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56" i="1"/>
  <c r="J10" i="1" l="1"/>
  <c r="H73" i="1"/>
  <c r="H72" i="1"/>
  <c r="H71" i="1"/>
  <c r="J11" i="1" l="1"/>
  <c r="H25" i="1"/>
  <c r="H26" i="1"/>
  <c r="H24" i="1"/>
  <c r="J12" i="1" l="1"/>
  <c r="H9" i="1"/>
  <c r="H10" i="1"/>
  <c r="H8" i="1"/>
  <c r="J13" i="1" l="1"/>
  <c r="J14" i="1" l="1"/>
  <c r="J15" i="1" l="1"/>
  <c r="J16" i="1" l="1"/>
  <c r="J17" i="1" l="1"/>
  <c r="J18" i="1" l="1"/>
  <c r="J19" i="1" l="1"/>
  <c r="J20" i="1" l="1"/>
  <c r="J21" i="1" l="1"/>
  <c r="J22" i="1" l="1"/>
  <c r="J23" i="1" l="1"/>
  <c r="J24" i="1" l="1"/>
  <c r="J25" i="1" l="1"/>
  <c r="J26" i="1" l="1"/>
  <c r="J27" i="1" l="1"/>
  <c r="J28" i="1" l="1"/>
  <c r="J29" i="1" l="1"/>
  <c r="J30" i="1" l="1"/>
  <c r="J31" i="1" l="1"/>
  <c r="J32" i="1" l="1"/>
  <c r="J33" i="1" l="1"/>
  <c r="J34" i="1" l="1"/>
  <c r="J35" i="1" l="1"/>
  <c r="J36" i="1" l="1"/>
  <c r="J37" i="1" l="1"/>
  <c r="J38" i="1" l="1"/>
  <c r="J39" i="1" l="1"/>
  <c r="J40" i="1" l="1"/>
  <c r="J41" i="1" l="1"/>
  <c r="J42" i="1" l="1"/>
  <c r="J43" i="1" l="1"/>
  <c r="J44" i="1" l="1"/>
  <c r="J45" i="1" l="1"/>
  <c r="J46" i="1" l="1"/>
  <c r="J47" i="1" l="1"/>
  <c r="J48" i="1" l="1"/>
  <c r="J49" i="1" l="1"/>
  <c r="J51" i="1" l="1"/>
  <c r="J50" i="1"/>
</calcChain>
</file>

<file path=xl/sharedStrings.xml><?xml version="1.0" encoding="utf-8"?>
<sst xmlns="http://schemas.openxmlformats.org/spreadsheetml/2006/main" count="109" uniqueCount="17">
  <si>
    <t xml:space="preserve">Light intensity </t>
  </si>
  <si>
    <t>O2 penetration depth</t>
  </si>
  <si>
    <t>DOE</t>
  </si>
  <si>
    <t>Net PP</t>
  </si>
  <si>
    <t>(µmol photons m-2 s-1)</t>
  </si>
  <si>
    <t>(mm)</t>
  </si>
  <si>
    <t>(mmol m-2 d-1)</t>
  </si>
  <si>
    <t>Team</t>
  </si>
  <si>
    <t>#1-KF</t>
  </si>
  <si>
    <t>#2-KF</t>
  </si>
  <si>
    <t>#3-KF</t>
  </si>
  <si>
    <t>#4-FS</t>
  </si>
  <si>
    <t>#5-FS</t>
  </si>
  <si>
    <t>Model</t>
  </si>
  <si>
    <t>Ik</t>
  </si>
  <si>
    <t>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</si>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</sst>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Sheet1!$C$8:$C$51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363</c:v>
                </c:pt>
                <c:pt idx="14">
                  <c:v>363</c:v>
                </c:pt>
                <c:pt idx="15">
                  <c:v>363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</c:v>
                </c:pt>
                <c:pt idx="20">
                  <c:v>12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363</c:v>
                </c:pt>
                <c:pt idx="28">
                  <c:v>363</c:v>
                </c:pt>
                <c:pt idx="29">
                  <c:v>363</c:v>
                </c:pt>
                <c:pt idx="30">
                  <c:v>0</c:v>
                </c:pt>
                <c:pt idx="31">
                  <c:v>0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336</c:v>
                </c:pt>
                <c:pt idx="42">
                  <c:v>336</c:v>
                </c:pt>
                <c:pt idx="43">
                  <c:v>336</c:v>
                </c:pt>
              </c:numCache>
            </c:numRef>
          </c:xVal>
          <c:yVal>
            <c:numRef>
              <c:f>Sheet1!$D$8:$D$51</c:f>
              <c:numCache>
                <c:formatCode>General</c:formatCode>
                <c:ptCount val="44"/>
                <c:pt idx="0">
                  <c:v>-2.7</c:v>
                </c:pt>
                <c:pt idx="1">
                  <c:v>-2.0499999999999998</c:v>
                </c:pt>
                <c:pt idx="2">
                  <c:v>-2.15</c:v>
                </c:pt>
                <c:pt idx="3">
                  <c:v>-2.2999999999999998</c:v>
                </c:pt>
                <c:pt idx="4">
                  <c:v>-1.95</c:v>
                </c:pt>
                <c:pt idx="5">
                  <c:v>-2.7</c:v>
                </c:pt>
                <c:pt idx="6">
                  <c:v>-2.9</c:v>
                </c:pt>
                <c:pt idx="7">
                  <c:v>-2.95</c:v>
                </c:pt>
                <c:pt idx="8">
                  <c:v>-3.05</c:v>
                </c:pt>
                <c:pt idx="9">
                  <c:v>-3.05</c:v>
                </c:pt>
                <c:pt idx="10">
                  <c:v>-3.25</c:v>
                </c:pt>
                <c:pt idx="11">
                  <c:v>-3.2</c:v>
                </c:pt>
                <c:pt idx="12">
                  <c:v>-3.35</c:v>
                </c:pt>
                <c:pt idx="13">
                  <c:v>-3.2</c:v>
                </c:pt>
                <c:pt idx="14">
                  <c:v>-3.55</c:v>
                </c:pt>
                <c:pt idx="15">
                  <c:v>-3.15</c:v>
                </c:pt>
                <c:pt idx="16">
                  <c:v>-2.35</c:v>
                </c:pt>
                <c:pt idx="17">
                  <c:v>-2.5</c:v>
                </c:pt>
                <c:pt idx="18">
                  <c:v>-2.4500000000000002</c:v>
                </c:pt>
                <c:pt idx="19">
                  <c:v>-3.4</c:v>
                </c:pt>
                <c:pt idx="20">
                  <c:v>-3</c:v>
                </c:pt>
                <c:pt idx="21">
                  <c:v>-2.9</c:v>
                </c:pt>
                <c:pt idx="22">
                  <c:v>-3.1</c:v>
                </c:pt>
                <c:pt idx="23">
                  <c:v>-3.1</c:v>
                </c:pt>
                <c:pt idx="24">
                  <c:v>-4.0999999999999996</c:v>
                </c:pt>
                <c:pt idx="25">
                  <c:v>-4</c:v>
                </c:pt>
                <c:pt idx="26">
                  <c:v>-3.5</c:v>
                </c:pt>
                <c:pt idx="27">
                  <c:v>-2.95</c:v>
                </c:pt>
                <c:pt idx="28">
                  <c:v>-4.4000000000000004</c:v>
                </c:pt>
                <c:pt idx="29">
                  <c:v>-2.9</c:v>
                </c:pt>
                <c:pt idx="30">
                  <c:v>-2.65</c:v>
                </c:pt>
                <c:pt idx="31">
                  <c:v>-2</c:v>
                </c:pt>
                <c:pt idx="32">
                  <c:v>-2.8</c:v>
                </c:pt>
                <c:pt idx="33">
                  <c:v>-2.2000000000000002</c:v>
                </c:pt>
                <c:pt idx="34">
                  <c:v>-2.25</c:v>
                </c:pt>
                <c:pt idx="35">
                  <c:v>-3</c:v>
                </c:pt>
                <c:pt idx="36">
                  <c:v>-2.85</c:v>
                </c:pt>
                <c:pt idx="37">
                  <c:v>-3.15</c:v>
                </c:pt>
                <c:pt idx="38">
                  <c:v>-3.25</c:v>
                </c:pt>
                <c:pt idx="39">
                  <c:v>-3.8</c:v>
                </c:pt>
                <c:pt idx="40">
                  <c:v>-2.25</c:v>
                </c:pt>
                <c:pt idx="41">
                  <c:v>-4.25</c:v>
                </c:pt>
                <c:pt idx="42">
                  <c:v>-3.95</c:v>
                </c:pt>
                <c:pt idx="43">
                  <c:v>-4.1500000000000004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443904"/>
        <c:axId val="346474752"/>
      </c:scatterChart>
      <c:valAx>
        <c:axId val="3444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6474752"/>
        <c:crosses val="autoZero"/>
        <c:crossBetween val="midCat"/>
      </c:valAx>
      <c:valAx>
        <c:axId val="346474752"/>
        <c:scaling>
          <c:orientation val="minMax"/>
          <c:max val="-1.5"/>
          <c:min val="-4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443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Sheet1!$C$8:$C$51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363</c:v>
                </c:pt>
                <c:pt idx="14">
                  <c:v>363</c:v>
                </c:pt>
                <c:pt idx="15">
                  <c:v>363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</c:v>
                </c:pt>
                <c:pt idx="20">
                  <c:v>12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363</c:v>
                </c:pt>
                <c:pt idx="28">
                  <c:v>363</c:v>
                </c:pt>
                <c:pt idx="29">
                  <c:v>363</c:v>
                </c:pt>
                <c:pt idx="30">
                  <c:v>0</c:v>
                </c:pt>
                <c:pt idx="31">
                  <c:v>0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336</c:v>
                </c:pt>
                <c:pt idx="42">
                  <c:v>336</c:v>
                </c:pt>
                <c:pt idx="43">
                  <c:v>336</c:v>
                </c:pt>
              </c:numCache>
            </c:numRef>
          </c:xVal>
          <c:yVal>
            <c:numRef>
              <c:f>Sheet1!$F$8:$F$51</c:f>
              <c:numCache>
                <c:formatCode>0.0</c:formatCode>
                <c:ptCount val="44"/>
                <c:pt idx="0">
                  <c:v>-20.861385365853661</c:v>
                </c:pt>
                <c:pt idx="1">
                  <c:v>-22.808448000000002</c:v>
                </c:pt>
                <c:pt idx="2">
                  <c:v>-28.043173770491801</c:v>
                </c:pt>
                <c:pt idx="3">
                  <c:v>8.2639304347826101</c:v>
                </c:pt>
                <c:pt idx="4">
                  <c:v>3.2645679389312976</c:v>
                </c:pt>
                <c:pt idx="5">
                  <c:v>9.2969217391304362</c:v>
                </c:pt>
                <c:pt idx="6">
                  <c:v>74.375373913043489</c:v>
                </c:pt>
                <c:pt idx="7">
                  <c:v>77.756072727272723</c:v>
                </c:pt>
                <c:pt idx="8">
                  <c:v>114.04224000000001</c:v>
                </c:pt>
                <c:pt idx="9">
                  <c:v>85.531680000000009</c:v>
                </c:pt>
                <c:pt idx="10">
                  <c:v>100.62550588235294</c:v>
                </c:pt>
                <c:pt idx="11">
                  <c:v>95.035200000000003</c:v>
                </c:pt>
                <c:pt idx="12">
                  <c:v>95.035200000000003</c:v>
                </c:pt>
                <c:pt idx="13">
                  <c:v>171.06336000000002</c:v>
                </c:pt>
                <c:pt idx="14">
                  <c:v>155.51214545454545</c:v>
                </c:pt>
                <c:pt idx="15">
                  <c:v>244.37622857142858</c:v>
                </c:pt>
                <c:pt idx="16">
                  <c:v>-20.551011830360732</c:v>
                </c:pt>
                <c:pt idx="17">
                  <c:v>-15.896751715285184</c:v>
                </c:pt>
                <c:pt idx="18">
                  <c:v>-17.212969716303995</c:v>
                </c:pt>
                <c:pt idx="19">
                  <c:v>4.8533304083882944</c:v>
                </c:pt>
                <c:pt idx="20">
                  <c:v>3.6692712491303729</c:v>
                </c:pt>
                <c:pt idx="21">
                  <c:v>54.046904049963786</c:v>
                </c:pt>
                <c:pt idx="22">
                  <c:v>49.047373512991676</c:v>
                </c:pt>
                <c:pt idx="23">
                  <c:v>45.187944212129281</c:v>
                </c:pt>
                <c:pt idx="24">
                  <c:v>97.525505210391984</c:v>
                </c:pt>
                <c:pt idx="25">
                  <c:v>102.75959958484285</c:v>
                </c:pt>
                <c:pt idx="26">
                  <c:v>117.07242795045674</c:v>
                </c:pt>
                <c:pt idx="27">
                  <c:v>153.53048315034832</c:v>
                </c:pt>
                <c:pt idx="28">
                  <c:v>143.48464154508846</c:v>
                </c:pt>
                <c:pt idx="29">
                  <c:v>135.95204006354732</c:v>
                </c:pt>
                <c:pt idx="30">
                  <c:v>-26.230855622400004</c:v>
                </c:pt>
                <c:pt idx="31">
                  <c:v>-24.496273152000001</c:v>
                </c:pt>
                <c:pt idx="32">
                  <c:v>0.68235463670399998</c:v>
                </c:pt>
                <c:pt idx="33">
                  <c:v>-9.131362156800002E-2</c:v>
                </c:pt>
                <c:pt idx="34">
                  <c:v>0.28832729328000001</c:v>
                </c:pt>
                <c:pt idx="35">
                  <c:v>45.768001968000007</c:v>
                </c:pt>
                <c:pt idx="36">
                  <c:v>46.934654083200009</c:v>
                </c:pt>
                <c:pt idx="37">
                  <c:v>53.686524902400002</c:v>
                </c:pt>
                <c:pt idx="38">
                  <c:v>159.18472028160002</c:v>
                </c:pt>
                <c:pt idx="39">
                  <c:v>150.67089685440001</c:v>
                </c:pt>
                <c:pt idx="40">
                  <c:v>94.601459347200006</c:v>
                </c:pt>
                <c:pt idx="41">
                  <c:v>160.75679256000001</c:v>
                </c:pt>
                <c:pt idx="42">
                  <c:v>115.84410739200001</c:v>
                </c:pt>
                <c:pt idx="43">
                  <c:v>197.270266752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51648"/>
        <c:axId val="99853440"/>
      </c:scatterChart>
      <c:valAx>
        <c:axId val="998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853440"/>
        <c:crosses val="autoZero"/>
        <c:crossBetween val="midCat"/>
      </c:valAx>
      <c:valAx>
        <c:axId val="99853440"/>
        <c:scaling>
          <c:orientation val="minMax"/>
          <c:min val="1.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9851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Sheet1!$C$8:$C$51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363</c:v>
                </c:pt>
                <c:pt idx="14">
                  <c:v>363</c:v>
                </c:pt>
                <c:pt idx="15">
                  <c:v>363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</c:v>
                </c:pt>
                <c:pt idx="20">
                  <c:v>12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363</c:v>
                </c:pt>
                <c:pt idx="28">
                  <c:v>363</c:v>
                </c:pt>
                <c:pt idx="29">
                  <c:v>363</c:v>
                </c:pt>
                <c:pt idx="30">
                  <c:v>0</c:v>
                </c:pt>
                <c:pt idx="31">
                  <c:v>0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336</c:v>
                </c:pt>
                <c:pt idx="42">
                  <c:v>336</c:v>
                </c:pt>
                <c:pt idx="43">
                  <c:v>336</c:v>
                </c:pt>
              </c:numCache>
            </c:numRef>
          </c:xVal>
          <c:yVal>
            <c:numRef>
              <c:f>Sheet1!$H$8:$H$51</c:f>
              <c:numCache>
                <c:formatCode>0.0</c:formatCode>
                <c:ptCount val="44"/>
                <c:pt idx="0">
                  <c:v>-20.861385365853661</c:v>
                </c:pt>
                <c:pt idx="1">
                  <c:v>-22.808448000000002</c:v>
                </c:pt>
                <c:pt idx="2">
                  <c:v>-28.043173770491801</c:v>
                </c:pt>
                <c:pt idx="3">
                  <c:v>16.172758807382213</c:v>
                </c:pt>
                <c:pt idx="4">
                  <c:v>10.659836027595862</c:v>
                </c:pt>
                <c:pt idx="5">
                  <c:v>21.951047135289798</c:v>
                </c:pt>
                <c:pt idx="6">
                  <c:v>85.996509480944937</c:v>
                </c:pt>
                <c:pt idx="7">
                  <c:v>88.921477488589801</c:v>
                </c:pt>
                <c:pt idx="8">
                  <c:v>115.87912917041022</c:v>
                </c:pt>
                <c:pt idx="9">
                  <c:v>101.80126979506204</c:v>
                </c:pt>
                <c:pt idx="10">
                  <c:v>112.74115785739914</c:v>
                </c:pt>
                <c:pt idx="11">
                  <c:v>114.01638809423905</c:v>
                </c:pt>
                <c:pt idx="12">
                  <c:v>111.78330714197564</c:v>
                </c:pt>
                <c:pt idx="13">
                  <c:v>201.03365699090378</c:v>
                </c:pt>
                <c:pt idx="14">
                  <c:v>189.00835973849672</c:v>
                </c:pt>
                <c:pt idx="15">
                  <c:v>277.87244285537986</c:v>
                </c:pt>
                <c:pt idx="16">
                  <c:v>-20.551011830360732</c:v>
                </c:pt>
                <c:pt idx="17">
                  <c:v>-15.896751715285184</c:v>
                </c:pt>
                <c:pt idx="18">
                  <c:v>-17.212969716303995</c:v>
                </c:pt>
                <c:pt idx="19">
                  <c:v>8.9730788797323999</c:v>
                </c:pt>
                <c:pt idx="20">
                  <c:v>8.0775774144629668</c:v>
                </c:pt>
                <c:pt idx="21">
                  <c:v>70.895653624096624</c:v>
                </c:pt>
                <c:pt idx="22">
                  <c:v>62.347570556678242</c:v>
                </c:pt>
                <c:pt idx="23">
                  <c:v>61.785565258774255</c:v>
                </c:pt>
                <c:pt idx="24">
                  <c:v>115.75320257889929</c:v>
                </c:pt>
                <c:pt idx="25">
                  <c:v>119.98961676314613</c:v>
                </c:pt>
                <c:pt idx="26">
                  <c:v>143.99336944263615</c:v>
                </c:pt>
                <c:pt idx="27">
                  <c:v>189.64869654235966</c:v>
                </c:pt>
                <c:pt idx="28">
                  <c:v>160.92404695790808</c:v>
                </c:pt>
                <c:pt idx="29">
                  <c:v>161.38296424014212</c:v>
                </c:pt>
                <c:pt idx="30">
                  <c:v>-26.230855622400004</c:v>
                </c:pt>
                <c:pt idx="31">
                  <c:v>-24.496273152000001</c:v>
                </c:pt>
                <c:pt idx="32">
                  <c:v>14.072480150867888</c:v>
                </c:pt>
                <c:pt idx="33">
                  <c:v>15.498752172029169</c:v>
                </c:pt>
                <c:pt idx="34">
                  <c:v>17.078539959820581</c:v>
                </c:pt>
                <c:pt idx="35">
                  <c:v>92.51747312812391</c:v>
                </c:pt>
                <c:pt idx="36">
                  <c:v>82.295560467917625</c:v>
                </c:pt>
                <c:pt idx="37">
                  <c:v>92.964686993295572</c:v>
                </c:pt>
                <c:pt idx="38">
                  <c:v>204.31557230387261</c:v>
                </c:pt>
                <c:pt idx="39">
                  <c:v>197.25751913784984</c:v>
                </c:pt>
                <c:pt idx="40">
                  <c:v>132.8235711469365</c:v>
                </c:pt>
                <c:pt idx="41">
                  <c:v>254.35739205780797</c:v>
                </c:pt>
                <c:pt idx="42">
                  <c:v>188.07498641861491</c:v>
                </c:pt>
                <c:pt idx="43">
                  <c:v>264.86538108929318</c:v>
                </c:pt>
              </c:numCache>
            </c:numRef>
          </c:yVal>
          <c:smooth val="0"/>
        </c:ser>
        <c:ser>
          <c:idx val="1"/>
          <c:order val="1"/>
          <c:tx>
            <c:v>curvefit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Sheet1!$I$8:$I$51</c:f>
              <c:numCache>
                <c:formatCode>General</c:formatCode>
                <c:ptCount val="44"/>
                <c:pt idx="0">
                  <c:v>0</c:v>
                </c:pt>
                <c:pt idx="1">
                  <c:v>9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  <c:pt idx="5">
                  <c:v>45</c:v>
                </c:pt>
                <c:pt idx="6">
                  <c:v>54</c:v>
                </c:pt>
                <c:pt idx="7">
                  <c:v>63</c:v>
                </c:pt>
                <c:pt idx="8">
                  <c:v>72</c:v>
                </c:pt>
                <c:pt idx="9">
                  <c:v>81</c:v>
                </c:pt>
                <c:pt idx="10">
                  <c:v>90</c:v>
                </c:pt>
                <c:pt idx="11">
                  <c:v>99</c:v>
                </c:pt>
                <c:pt idx="12">
                  <c:v>108</c:v>
                </c:pt>
                <c:pt idx="13">
                  <c:v>117</c:v>
                </c:pt>
                <c:pt idx="14">
                  <c:v>126</c:v>
                </c:pt>
                <c:pt idx="15">
                  <c:v>135</c:v>
                </c:pt>
                <c:pt idx="16">
                  <c:v>144</c:v>
                </c:pt>
                <c:pt idx="17">
                  <c:v>153</c:v>
                </c:pt>
                <c:pt idx="18">
                  <c:v>162</c:v>
                </c:pt>
                <c:pt idx="19">
                  <c:v>171</c:v>
                </c:pt>
                <c:pt idx="20">
                  <c:v>180</c:v>
                </c:pt>
                <c:pt idx="21">
                  <c:v>189</c:v>
                </c:pt>
                <c:pt idx="22">
                  <c:v>198</c:v>
                </c:pt>
                <c:pt idx="23">
                  <c:v>207</c:v>
                </c:pt>
                <c:pt idx="24">
                  <c:v>216</c:v>
                </c:pt>
                <c:pt idx="25">
                  <c:v>225</c:v>
                </c:pt>
                <c:pt idx="26">
                  <c:v>234</c:v>
                </c:pt>
                <c:pt idx="27">
                  <c:v>243</c:v>
                </c:pt>
                <c:pt idx="28">
                  <c:v>252</c:v>
                </c:pt>
                <c:pt idx="29">
                  <c:v>261</c:v>
                </c:pt>
                <c:pt idx="30">
                  <c:v>270</c:v>
                </c:pt>
                <c:pt idx="31">
                  <c:v>279</c:v>
                </c:pt>
                <c:pt idx="32">
                  <c:v>288</c:v>
                </c:pt>
                <c:pt idx="33">
                  <c:v>297</c:v>
                </c:pt>
                <c:pt idx="34">
                  <c:v>306</c:v>
                </c:pt>
                <c:pt idx="35">
                  <c:v>315</c:v>
                </c:pt>
                <c:pt idx="36">
                  <c:v>324</c:v>
                </c:pt>
                <c:pt idx="37">
                  <c:v>333</c:v>
                </c:pt>
                <c:pt idx="38">
                  <c:v>342</c:v>
                </c:pt>
                <c:pt idx="39">
                  <c:v>351</c:v>
                </c:pt>
                <c:pt idx="40">
                  <c:v>360</c:v>
                </c:pt>
                <c:pt idx="41">
                  <c:v>369</c:v>
                </c:pt>
                <c:pt idx="42">
                  <c:v>378</c:v>
                </c:pt>
                <c:pt idx="43">
                  <c:v>387</c:v>
                </c:pt>
              </c:numCache>
            </c:numRef>
          </c:xVal>
          <c:yVal>
            <c:numRef>
              <c:f>Sheet1!$J$8:$J$51</c:f>
              <c:numCache>
                <c:formatCode>0.0</c:formatCode>
                <c:ptCount val="44"/>
                <c:pt idx="0">
                  <c:v>-14.588942636405131</c:v>
                </c:pt>
                <c:pt idx="1">
                  <c:v>2.9915678792544984</c:v>
                </c:pt>
                <c:pt idx="2">
                  <c:v>20.355325741874026</c:v>
                </c:pt>
                <c:pt idx="3">
                  <c:v>37.296137610180473</c:v>
                </c:pt>
                <c:pt idx="4">
                  <c:v>53.627854127796304</c:v>
                </c:pt>
                <c:pt idx="5">
                  <c:v>69.19188901651178</c:v>
                </c:pt>
                <c:pt idx="6">
                  <c:v>83.862202284647907</c:v>
                </c:pt>
                <c:pt idx="7">
                  <c:v>97.547557689559937</c:v>
                </c:pt>
                <c:pt idx="8">
                  <c:v>110.19122263704898</c:v>
                </c:pt>
                <c:pt idx="9">
                  <c:v>121.76855056675279</c:v>
                </c:pt>
                <c:pt idx="10">
                  <c:v>132.2830396173936</c:v>
                </c:pt>
                <c:pt idx="11">
                  <c:v>141.76149764484526</c:v>
                </c:pt>
                <c:pt idx="12">
                  <c:v>150.24888688359897</c:v>
                </c:pt>
                <c:pt idx="13">
                  <c:v>157.8033070911564</c:v>
                </c:pt>
                <c:pt idx="14">
                  <c:v>164.49143882364388</c:v>
                </c:pt>
                <c:pt idx="15">
                  <c:v>170.3846357623743</c:v>
                </c:pt>
                <c:pt idx="16">
                  <c:v>175.55574355933263</c:v>
                </c:pt>
                <c:pt idx="17">
                  <c:v>180.07663968362326</c:v>
                </c:pt>
                <c:pt idx="18">
                  <c:v>184.01643432614324</c:v>
                </c:pt>
                <c:pt idx="19">
                  <c:v>187.44024246433486</c:v>
                </c:pt>
                <c:pt idx="20">
                  <c:v>190.40842586939465</c:v>
                </c:pt>
                <c:pt idx="21">
                  <c:v>192.97620524850149</c:v>
                </c:pt>
                <c:pt idx="22">
                  <c:v>195.19355179294132</c:v>
                </c:pt>
                <c:pt idx="23">
                  <c:v>197.10528028232466</c:v>
                </c:pt>
                <c:pt idx="24">
                  <c:v>198.75127989703057</c:v>
                </c:pt>
                <c:pt idx="25">
                  <c:v>200.16683234135181</c:v>
                </c:pt>
                <c:pt idx="26">
                  <c:v>201.38297886507522</c:v>
                </c:pt>
                <c:pt idx="27">
                  <c:v>202.42690790510849</c:v>
                </c:pt>
                <c:pt idx="28">
                  <c:v>203.32234329949665</c:v>
                </c:pt>
                <c:pt idx="29">
                  <c:v>204.08991949282051</c:v>
                </c:pt>
                <c:pt idx="30">
                  <c:v>204.74753508547397</c:v>
                </c:pt>
                <c:pt idx="31">
                  <c:v>205.31067973942606</c:v>
                </c:pt>
                <c:pt idx="32">
                  <c:v>205.79273209156437</c:v>
                </c:pt>
                <c:pt idx="33">
                  <c:v>206.20522816749229</c:v>
                </c:pt>
                <c:pt idx="34">
                  <c:v>206.55810102427247</c:v>
                </c:pt>
                <c:pt idx="35">
                  <c:v>206.8598931355065</c:v>
                </c:pt>
                <c:pt idx="36">
                  <c:v>207.11794348946123</c:v>
                </c:pt>
                <c:pt idx="37">
                  <c:v>207.33855159594123</c:v>
                </c:pt>
                <c:pt idx="38">
                  <c:v>207.52712066243058</c:v>
                </c:pt>
                <c:pt idx="39">
                  <c:v>207.68828215832986</c:v>
                </c:pt>
                <c:pt idx="40">
                  <c:v>207.82600387705011</c:v>
                </c:pt>
                <c:pt idx="41">
                  <c:v>207.94368345730729</c:v>
                </c:pt>
                <c:pt idx="42">
                  <c:v>208.04422915683202</c:v>
                </c:pt>
                <c:pt idx="43">
                  <c:v>208.1301294972659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48352"/>
        <c:axId val="100149888"/>
      </c:scatterChart>
      <c:valAx>
        <c:axId val="1001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49888"/>
        <c:crosses val="autoZero"/>
        <c:crossBetween val="midCat"/>
      </c:valAx>
      <c:valAx>
        <c:axId val="100149888"/>
        <c:scaling>
          <c:orientation val="minMax"/>
          <c:min val="1.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148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Sheet1!$C$55:$C$85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336</c:v>
                </c:pt>
                <c:pt idx="14">
                  <c:v>336</c:v>
                </c:pt>
                <c:pt idx="15">
                  <c:v>336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</c:numCache>
            </c:numRef>
          </c:xVal>
          <c:yVal>
            <c:numRef>
              <c:f>Sheet1!$D$55:$D$85</c:f>
              <c:numCache>
                <c:formatCode>General</c:formatCode>
                <c:ptCount val="31"/>
                <c:pt idx="0">
                  <c:v>-0.85</c:v>
                </c:pt>
                <c:pt idx="1">
                  <c:v>-0.85</c:v>
                </c:pt>
                <c:pt idx="2">
                  <c:v>-0.85</c:v>
                </c:pt>
                <c:pt idx="3">
                  <c:v>-1</c:v>
                </c:pt>
                <c:pt idx="4">
                  <c:v>-2.4500000000000002</c:v>
                </c:pt>
                <c:pt idx="5">
                  <c:v>-2.2999999999999998</c:v>
                </c:pt>
                <c:pt idx="6">
                  <c:v>-2.6</c:v>
                </c:pt>
                <c:pt idx="7">
                  <c:v>-2.6</c:v>
                </c:pt>
                <c:pt idx="8">
                  <c:v>-2.65</c:v>
                </c:pt>
                <c:pt idx="9">
                  <c:v>-2.7</c:v>
                </c:pt>
                <c:pt idx="10">
                  <c:v>-3.6</c:v>
                </c:pt>
                <c:pt idx="11">
                  <c:v>-3.4</c:v>
                </c:pt>
                <c:pt idx="12">
                  <c:v>-3.75</c:v>
                </c:pt>
                <c:pt idx="13">
                  <c:v>-3.8</c:v>
                </c:pt>
                <c:pt idx="14">
                  <c:v>-4.5</c:v>
                </c:pt>
                <c:pt idx="15">
                  <c:v>-3.95</c:v>
                </c:pt>
                <c:pt idx="16">
                  <c:v>-0.85</c:v>
                </c:pt>
                <c:pt idx="17">
                  <c:v>-0.8</c:v>
                </c:pt>
                <c:pt idx="18">
                  <c:v>-1.2</c:v>
                </c:pt>
                <c:pt idx="19">
                  <c:v>-2.25</c:v>
                </c:pt>
                <c:pt idx="20">
                  <c:v>-1.45</c:v>
                </c:pt>
                <c:pt idx="21">
                  <c:v>-2.1</c:v>
                </c:pt>
                <c:pt idx="22">
                  <c:v>-2.9</c:v>
                </c:pt>
                <c:pt idx="23">
                  <c:v>-3.2</c:v>
                </c:pt>
                <c:pt idx="24">
                  <c:v>-3.2</c:v>
                </c:pt>
                <c:pt idx="25">
                  <c:v>-5.2</c:v>
                </c:pt>
                <c:pt idx="26">
                  <c:v>-5.0999999999999996</c:v>
                </c:pt>
                <c:pt idx="27">
                  <c:v>-3.25</c:v>
                </c:pt>
                <c:pt idx="28">
                  <c:v>-4.0999999999999996</c:v>
                </c:pt>
                <c:pt idx="29">
                  <c:v>-4.1500000000000004</c:v>
                </c:pt>
                <c:pt idx="30">
                  <c:v>-4.3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69600"/>
        <c:axId val="100171136"/>
      </c:scatterChart>
      <c:valAx>
        <c:axId val="10016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71136"/>
        <c:crosses val="autoZero"/>
        <c:crossBetween val="midCat"/>
      </c:valAx>
      <c:valAx>
        <c:axId val="100171136"/>
        <c:scaling>
          <c:orientation val="minMax"/>
          <c:max val="-1.5"/>
          <c:min val="-4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1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Sheet1!$C$55:$C$85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336</c:v>
                </c:pt>
                <c:pt idx="14">
                  <c:v>336</c:v>
                </c:pt>
                <c:pt idx="15">
                  <c:v>336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</c:numCache>
            </c:numRef>
          </c:xVal>
          <c:yVal>
            <c:numRef>
              <c:f>Sheet1!$F$55:$F$85</c:f>
              <c:numCache>
                <c:formatCode>0.0</c:formatCode>
                <c:ptCount val="31"/>
                <c:pt idx="0">
                  <c:v>-2.797060690884078</c:v>
                </c:pt>
                <c:pt idx="1">
                  <c:v>-3.0249667961016082</c:v>
                </c:pt>
                <c:pt idx="2">
                  <c:v>-2.9352985905685651</c:v>
                </c:pt>
                <c:pt idx="3">
                  <c:v>-2.4348326616396876</c:v>
                </c:pt>
                <c:pt idx="4">
                  <c:v>-1.9026798277811248</c:v>
                </c:pt>
                <c:pt idx="5">
                  <c:v>-4.8194661894693249</c:v>
                </c:pt>
                <c:pt idx="6">
                  <c:v>-2.4792634338549591</c:v>
                </c:pt>
                <c:pt idx="7">
                  <c:v>2.9699803820332296</c:v>
                </c:pt>
                <c:pt idx="8">
                  <c:v>2.5961356087122662</c:v>
                </c:pt>
                <c:pt idx="9">
                  <c:v>1.6878461149723192</c:v>
                </c:pt>
                <c:pt idx="10">
                  <c:v>29.759132416746667</c:v>
                </c:pt>
                <c:pt idx="11">
                  <c:v>3.1488874110179914</c:v>
                </c:pt>
                <c:pt idx="12">
                  <c:v>34.453799368491275</c:v>
                </c:pt>
                <c:pt idx="13">
                  <c:v>28.778321235438835</c:v>
                </c:pt>
                <c:pt idx="14">
                  <c:v>65.050426495095365</c:v>
                </c:pt>
                <c:pt idx="15">
                  <c:v>45.974316442688931</c:v>
                </c:pt>
                <c:pt idx="16">
                  <c:v>-96.910305882352944</c:v>
                </c:pt>
                <c:pt idx="17">
                  <c:v>-137.28960000000001</c:v>
                </c:pt>
                <c:pt idx="18">
                  <c:v>-47.070720000000009</c:v>
                </c:pt>
                <c:pt idx="19">
                  <c:v>16.984280412371135</c:v>
                </c:pt>
                <c:pt idx="20">
                  <c:v>1.3318312045270819</c:v>
                </c:pt>
                <c:pt idx="21">
                  <c:v>3.761358904109589</c:v>
                </c:pt>
                <c:pt idx="22">
                  <c:v>117.67680000000001</c:v>
                </c:pt>
                <c:pt idx="23">
                  <c:v>102.96720000000001</c:v>
                </c:pt>
                <c:pt idx="24">
                  <c:v>71.629356521739126</c:v>
                </c:pt>
                <c:pt idx="25">
                  <c:v>126.72886153846154</c:v>
                </c:pt>
                <c:pt idx="26">
                  <c:v>126.72886153846154</c:v>
                </c:pt>
                <c:pt idx="27">
                  <c:v>137.28960000000001</c:v>
                </c:pt>
                <c:pt idx="28">
                  <c:v>35.814678260869563</c:v>
                </c:pt>
                <c:pt idx="29">
                  <c:v>32.949504000000005</c:v>
                </c:pt>
                <c:pt idx="30">
                  <c:v>23.535360000000004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99040"/>
        <c:axId val="100204928"/>
      </c:scatterChart>
      <c:valAx>
        <c:axId val="1001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04928"/>
        <c:crosses val="autoZero"/>
        <c:crossBetween val="midCat"/>
      </c:valAx>
      <c:valAx>
        <c:axId val="1002049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19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Sheet1!$C$55:$C$85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336</c:v>
                </c:pt>
                <c:pt idx="14">
                  <c:v>336</c:v>
                </c:pt>
                <c:pt idx="15">
                  <c:v>336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</c:numCache>
            </c:numRef>
          </c:xVal>
          <c:yVal>
            <c:numRef>
              <c:f>Sheet1!$H$55:$H$85</c:f>
              <c:numCache>
                <c:formatCode>0.0</c:formatCode>
                <c:ptCount val="31"/>
                <c:pt idx="0">
                  <c:v>-2.797060690884078</c:v>
                </c:pt>
                <c:pt idx="1">
                  <c:v>-3.0249667961016082</c:v>
                </c:pt>
                <c:pt idx="2">
                  <c:v>-2.9352985905685651</c:v>
                </c:pt>
                <c:pt idx="3">
                  <c:v>-2.4348326616396876</c:v>
                </c:pt>
                <c:pt idx="4">
                  <c:v>-1.9026798277811248</c:v>
                </c:pt>
                <c:pt idx="5">
                  <c:v>-4.8194661894693249</c:v>
                </c:pt>
                <c:pt idx="6">
                  <c:v>-2.4792634338549591</c:v>
                </c:pt>
                <c:pt idx="7">
                  <c:v>14.875932534878935</c:v>
                </c:pt>
                <c:pt idx="8">
                  <c:v>15.512749277266273</c:v>
                </c:pt>
                <c:pt idx="9">
                  <c:v>9.1855023550829102</c:v>
                </c:pt>
                <c:pt idx="10">
                  <c:v>42.828656623993332</c:v>
                </c:pt>
                <c:pt idx="11">
                  <c:v>35.811449126593189</c:v>
                </c:pt>
                <c:pt idx="12">
                  <c:v>44.030766892423877</c:v>
                </c:pt>
                <c:pt idx="13">
                  <c:v>37.800187112858097</c:v>
                </c:pt>
                <c:pt idx="14">
                  <c:v>76.899905222104252</c:v>
                </c:pt>
                <c:pt idx="15">
                  <c:v>62.0342366989168</c:v>
                </c:pt>
                <c:pt idx="16">
                  <c:v>-96.910305882352944</c:v>
                </c:pt>
                <c:pt idx="17">
                  <c:v>-137.28960000000001</c:v>
                </c:pt>
                <c:pt idx="18">
                  <c:v>-47.070720000000009</c:v>
                </c:pt>
                <c:pt idx="19">
                  <c:v>22.533544980867688</c:v>
                </c:pt>
                <c:pt idx="20">
                  <c:v>7.2921524077270821</c:v>
                </c:pt>
                <c:pt idx="21">
                  <c:v>10.609387520552144</c:v>
                </c:pt>
                <c:pt idx="22">
                  <c:v>135.55776360960002</c:v>
                </c:pt>
                <c:pt idx="23">
                  <c:v>115.84149379891201</c:v>
                </c:pt>
                <c:pt idx="24">
                  <c:v>89.510320131339128</c:v>
                </c:pt>
                <c:pt idx="25">
                  <c:v>139.10799019126154</c:v>
                </c:pt>
                <c:pt idx="26">
                  <c:v>142.05540177526154</c:v>
                </c:pt>
                <c:pt idx="27">
                  <c:v>166.5493586338909</c:v>
                </c:pt>
                <c:pt idx="28">
                  <c:v>50.444557577815019</c:v>
                </c:pt>
                <c:pt idx="29">
                  <c:v>55.939314355200011</c:v>
                </c:pt>
                <c:pt idx="30">
                  <c:v>36.409653798912004</c:v>
                </c:pt>
              </c:numCache>
            </c:numRef>
          </c:yVal>
          <c:smooth val="0"/>
        </c:ser>
        <c:ser>
          <c:idx val="1"/>
          <c:order val="1"/>
          <c:tx>
            <c:v>series 2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Sheet1!$I$55:$I$85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</c:numCache>
            </c:numRef>
          </c:xVal>
          <c:yVal>
            <c:numRef>
              <c:f>Sheet1!$J$55:$J$85</c:f>
              <c:numCache>
                <c:formatCode>0.0</c:formatCode>
                <c:ptCount val="31"/>
                <c:pt idx="0">
                  <c:v>-44.25</c:v>
                </c:pt>
                <c:pt idx="1">
                  <c:v>3.34870632331954</c:v>
                </c:pt>
                <c:pt idx="2">
                  <c:v>32.667982877976044</c:v>
                </c:pt>
                <c:pt idx="3">
                  <c:v>45.716621298592344</c:v>
                </c:pt>
                <c:pt idx="4">
                  <c:v>50.676281033160635</c:v>
                </c:pt>
                <c:pt idx="5">
                  <c:v>52.446406476234344</c:v>
                </c:pt>
                <c:pt idx="6">
                  <c:v>53.063856467344053</c:v>
                </c:pt>
                <c:pt idx="7">
                  <c:v>53.277505676375014</c:v>
                </c:pt>
                <c:pt idx="8">
                  <c:v>53.351225984465856</c:v>
                </c:pt>
                <c:pt idx="9">
                  <c:v>53.376638861637076</c:v>
                </c:pt>
                <c:pt idx="10">
                  <c:v>53.385396277950278</c:v>
                </c:pt>
                <c:pt idx="11">
                  <c:v>53.388413785327401</c:v>
                </c:pt>
                <c:pt idx="12">
                  <c:v>53.38945347449804</c:v>
                </c:pt>
                <c:pt idx="13">
                  <c:v>53.389811696936675</c:v>
                </c:pt>
                <c:pt idx="14">
                  <c:v>53.389935121049419</c:v>
                </c:pt>
                <c:pt idx="15">
                  <c:v>53.389977646266573</c:v>
                </c:pt>
                <c:pt idx="16">
                  <c:v>53.389992298128718</c:v>
                </c:pt>
                <c:pt idx="17">
                  <c:v>53.389997346357433</c:v>
                </c:pt>
                <c:pt idx="18">
                  <c:v>53.389999085700282</c:v>
                </c:pt>
                <c:pt idx="19">
                  <c:v>53.38999968498247</c:v>
                </c:pt>
                <c:pt idx="20">
                  <c:v>53.389999891462224</c:v>
                </c:pt>
                <c:pt idx="21">
                  <c:v>53.389999962603824</c:v>
                </c:pt>
                <c:pt idx="22">
                  <c:v>53.389999987115345</c:v>
                </c:pt>
                <c:pt idx="23">
                  <c:v>53.389999995560657</c:v>
                </c:pt>
                <c:pt idx="24">
                  <c:v>53.389999998470444</c:v>
                </c:pt>
                <c:pt idx="25">
                  <c:v>53.389999999473019</c:v>
                </c:pt>
                <c:pt idx="26">
                  <c:v>53.389999999818428</c:v>
                </c:pt>
                <c:pt idx="27">
                  <c:v>53.389999999937444</c:v>
                </c:pt>
                <c:pt idx="28">
                  <c:v>53.389999999978457</c:v>
                </c:pt>
                <c:pt idx="29">
                  <c:v>53.389999999992583</c:v>
                </c:pt>
                <c:pt idx="30">
                  <c:v>53.389999999997471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57152"/>
        <c:axId val="100258944"/>
      </c:scatterChart>
      <c:valAx>
        <c:axId val="1002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58944"/>
        <c:crosses val="autoZero"/>
        <c:crossBetween val="midCat"/>
      </c:valAx>
      <c:valAx>
        <c:axId val="1002589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257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5</xdr:row>
      <xdr:rowOff>157162</xdr:rowOff>
    </xdr:from>
    <xdr:to>
      <xdr:col>18</xdr:col>
      <xdr:colOff>123825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17</xdr:row>
      <xdr:rowOff>133350</xdr:rowOff>
    </xdr:from>
    <xdr:to>
      <xdr:col>18</xdr:col>
      <xdr:colOff>123825</xdr:colOff>
      <xdr:row>29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219075</xdr:colOff>
      <xdr:row>29</xdr:row>
      <xdr:rowOff>180975</xdr:rowOff>
    </xdr:from>
    <xdr:to>
      <xdr:col>18</xdr:col>
      <xdr:colOff>123825</xdr:colOff>
      <xdr:row>41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314325</xdr:colOff>
      <xdr:row>51</xdr:row>
      <xdr:rowOff>95250</xdr:rowOff>
    </xdr:from>
    <xdr:to>
      <xdr:col>18</xdr:col>
      <xdr:colOff>19050</xdr:colOff>
      <xdr:row>63</xdr:row>
      <xdr:rowOff>14288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323850</xdr:colOff>
      <xdr:row>63</xdr:row>
      <xdr:rowOff>28575</xdr:rowOff>
    </xdr:from>
    <xdr:to>
      <xdr:col>18</xdr:col>
      <xdr:colOff>28575</xdr:colOff>
      <xdr:row>74</xdr:row>
      <xdr:rowOff>138113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323850</xdr:colOff>
      <xdr:row>74</xdr:row>
      <xdr:rowOff>152400</xdr:rowOff>
    </xdr:from>
    <xdr:to>
      <xdr:col>18</xdr:col>
      <xdr:colOff>28575</xdr:colOff>
      <xdr:row>86</xdr:row>
      <xdr:rowOff>71438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85"/>
  <sheetViews>
    <sheetView tabSelected="1" workbookViewId="0">
      <selection activeCell="M46" sqref="M46"/>
    </sheetView>
  </sheetViews>
  <sheetFormatPr defaultRowHeight="15" x14ac:dyDescent="0.25"/>
  <cols>
    <col min="3" max="3" width="21" customWidth="1"/>
    <col min="4" max="4" width="21.7109375" customWidth="1"/>
    <col min="5" max="5" width="12.140625" customWidth="1"/>
    <col min="6" max="6" width="18.28515625" customWidth="1"/>
    <col min="7" max="7" width="13.85546875" customWidth="1"/>
    <col min="8" max="8" width="16.140625" customWidth="1"/>
    <col min="9" max="9" width="20.28515625" customWidth="1"/>
    <col min="10" max="10" width="25.5703125" customWidth="1"/>
  </cols>
  <sheetData>
    <row r="5" spans="2:12" x14ac:dyDescent="0.25">
      <c r="I5" t="s">
        <v>13</v>
      </c>
    </row>
    <row r="6" spans="2:12" x14ac:dyDescent="0.25">
      <c r="B6" s="1" t="s">
        <v>7</v>
      </c>
      <c r="C6" s="2" t="s">
        <v>0</v>
      </c>
      <c r="D6" s="2" t="s">
        <v>1</v>
      </c>
      <c r="E6" s="2"/>
      <c r="F6" s="2" t="s">
        <v>2</v>
      </c>
      <c r="G6" s="2"/>
      <c r="H6" s="3" t="s">
        <v>3</v>
      </c>
      <c r="I6" s="40" t="s">
        <v>0</v>
      </c>
      <c r="J6" s="38" t="s">
        <v>3</v>
      </c>
    </row>
    <row r="7" spans="2:12" x14ac:dyDescent="0.25">
      <c r="B7" s="4"/>
      <c r="C7" s="5" t="s">
        <v>4</v>
      </c>
      <c r="D7" s="5" t="s">
        <v>5</v>
      </c>
      <c r="E7" s="5"/>
      <c r="F7" s="5" t="s">
        <v>6</v>
      </c>
      <c r="G7" s="5"/>
      <c r="H7" s="6" t="s">
        <v>6</v>
      </c>
      <c r="I7" s="41" t="s">
        <v>4</v>
      </c>
      <c r="J7" s="39" t="s">
        <v>6</v>
      </c>
    </row>
    <row r="8" spans="2:12" x14ac:dyDescent="0.25">
      <c r="B8" s="7" t="s">
        <v>8</v>
      </c>
      <c r="C8" s="5">
        <v>0</v>
      </c>
      <c r="D8" s="5">
        <v>-2.7</v>
      </c>
      <c r="E8" s="5"/>
      <c r="F8" s="8">
        <v>-20.861385365853661</v>
      </c>
      <c r="G8" s="8"/>
      <c r="H8" s="9">
        <f>F8</f>
        <v>-20.861385365853661</v>
      </c>
      <c r="I8" s="41">
        <v>0</v>
      </c>
      <c r="J8" s="42">
        <f>$K$8*TANH(I8/$K$9)-$K$10</f>
        <v>-14.588942636405131</v>
      </c>
      <c r="K8">
        <v>223.22212975146908</v>
      </c>
      <c r="L8" s="36" t="s">
        <v>16</v>
      </c>
    </row>
    <row r="9" spans="2:12" x14ac:dyDescent="0.25">
      <c r="B9" s="7" t="s">
        <v>8</v>
      </c>
      <c r="C9" s="5">
        <v>0</v>
      </c>
      <c r="D9" s="5">
        <v>-2.0499999999999998</v>
      </c>
      <c r="E9" s="5"/>
      <c r="F9" s="8">
        <v>-22.808448000000002</v>
      </c>
      <c r="G9" s="8"/>
      <c r="H9" s="9">
        <f t="shared" ref="H9:H10" si="0">F9</f>
        <v>-22.808448000000002</v>
      </c>
      <c r="I9" s="41">
        <f>I8+9</f>
        <v>9</v>
      </c>
      <c r="J9" s="42">
        <f t="shared" ref="J9:J51" si="1">$K$8*TANH(I9/$K$9)-$K$10</f>
        <v>2.9915678792544984</v>
      </c>
      <c r="K9">
        <v>114.03755650437863</v>
      </c>
      <c r="L9" s="36" t="s">
        <v>14</v>
      </c>
    </row>
    <row r="10" spans="2:12" x14ac:dyDescent="0.25">
      <c r="B10" s="7" t="s">
        <v>8</v>
      </c>
      <c r="C10" s="5">
        <v>0</v>
      </c>
      <c r="D10" s="5">
        <v>-2.15</v>
      </c>
      <c r="E10" s="5"/>
      <c r="F10" s="8">
        <v>-28.043173770491801</v>
      </c>
      <c r="G10" s="8"/>
      <c r="H10" s="9">
        <f t="shared" si="0"/>
        <v>-28.043173770491801</v>
      </c>
      <c r="I10" s="41">
        <f t="shared" ref="I10:I51" si="2">I9+9</f>
        <v>18</v>
      </c>
      <c r="J10" s="42">
        <f t="shared" si="1"/>
        <v>20.355325741874026</v>
      </c>
      <c r="K10">
        <v>14.588942636405131</v>
      </c>
      <c r="L10" s="36" t="s">
        <v>15</v>
      </c>
    </row>
    <row r="11" spans="2:12" x14ac:dyDescent="0.25">
      <c r="B11" s="7" t="s">
        <v>8</v>
      </c>
      <c r="C11" s="5">
        <v>12</v>
      </c>
      <c r="D11" s="5">
        <v>-2.2999999999999998</v>
      </c>
      <c r="E11" s="5"/>
      <c r="F11" s="8">
        <v>8.2639304347826101</v>
      </c>
      <c r="G11" s="8"/>
      <c r="H11" s="9">
        <v>16.172758807382213</v>
      </c>
      <c r="I11" s="41">
        <f t="shared" si="2"/>
        <v>27</v>
      </c>
      <c r="J11" s="42">
        <f t="shared" si="1"/>
        <v>37.296137610180473</v>
      </c>
    </row>
    <row r="12" spans="2:12" x14ac:dyDescent="0.25">
      <c r="B12" s="7" t="s">
        <v>8</v>
      </c>
      <c r="C12" s="5">
        <v>12</v>
      </c>
      <c r="D12" s="5">
        <v>-1.95</v>
      </c>
      <c r="E12" s="5"/>
      <c r="F12" s="8">
        <v>3.2645679389312976</v>
      </c>
      <c r="G12" s="8"/>
      <c r="H12" s="9">
        <v>10.659836027595862</v>
      </c>
      <c r="I12" s="41">
        <f t="shared" si="2"/>
        <v>36</v>
      </c>
      <c r="J12" s="42">
        <f t="shared" si="1"/>
        <v>53.627854127796304</v>
      </c>
    </row>
    <row r="13" spans="2:12" x14ac:dyDescent="0.25">
      <c r="B13" s="7" t="s">
        <v>8</v>
      </c>
      <c r="C13" s="5">
        <v>12</v>
      </c>
      <c r="D13" s="5">
        <v>-2.7</v>
      </c>
      <c r="E13" s="5"/>
      <c r="F13" s="8">
        <v>9.2969217391304362</v>
      </c>
      <c r="G13" s="8"/>
      <c r="H13" s="9">
        <v>21.951047135289798</v>
      </c>
      <c r="I13" s="41">
        <f t="shared" si="2"/>
        <v>45</v>
      </c>
      <c r="J13" s="42">
        <f t="shared" si="1"/>
        <v>69.19188901651178</v>
      </c>
    </row>
    <row r="14" spans="2:12" x14ac:dyDescent="0.25">
      <c r="B14" s="7" t="s">
        <v>8</v>
      </c>
      <c r="C14" s="5">
        <v>50</v>
      </c>
      <c r="D14" s="5">
        <v>-2.9</v>
      </c>
      <c r="E14" s="5"/>
      <c r="F14" s="8">
        <v>74.375373913043489</v>
      </c>
      <c r="G14" s="8"/>
      <c r="H14" s="9">
        <v>85.996509480944937</v>
      </c>
      <c r="I14" s="41">
        <f t="shared" si="2"/>
        <v>54</v>
      </c>
      <c r="J14" s="42">
        <f t="shared" si="1"/>
        <v>83.862202284647907</v>
      </c>
    </row>
    <row r="15" spans="2:12" x14ac:dyDescent="0.25">
      <c r="B15" s="7" t="s">
        <v>8</v>
      </c>
      <c r="C15" s="5">
        <v>50</v>
      </c>
      <c r="D15" s="5">
        <v>-2.95</v>
      </c>
      <c r="E15" s="5"/>
      <c r="F15" s="8">
        <v>77.756072727272723</v>
      </c>
      <c r="G15" s="8"/>
      <c r="H15" s="9">
        <v>88.921477488589801</v>
      </c>
      <c r="I15" s="41">
        <f t="shared" si="2"/>
        <v>63</v>
      </c>
      <c r="J15" s="42">
        <f t="shared" si="1"/>
        <v>97.547557689559937</v>
      </c>
    </row>
    <row r="16" spans="2:12" x14ac:dyDescent="0.25">
      <c r="B16" s="7" t="s">
        <v>8</v>
      </c>
      <c r="C16" s="5">
        <v>50</v>
      </c>
      <c r="D16" s="5">
        <v>-3.05</v>
      </c>
      <c r="E16" s="5"/>
      <c r="F16" s="8">
        <v>114.04224000000001</v>
      </c>
      <c r="G16" s="8"/>
      <c r="H16" s="9">
        <v>115.87912917041022</v>
      </c>
      <c r="I16" s="41">
        <f t="shared" si="2"/>
        <v>72</v>
      </c>
      <c r="J16" s="42">
        <f t="shared" si="1"/>
        <v>110.19122263704898</v>
      </c>
    </row>
    <row r="17" spans="2:10" x14ac:dyDescent="0.25">
      <c r="B17" s="7" t="s">
        <v>8</v>
      </c>
      <c r="C17" s="5">
        <v>50</v>
      </c>
      <c r="D17" s="5">
        <v>-3.05</v>
      </c>
      <c r="E17" s="5"/>
      <c r="F17" s="8">
        <v>85.531680000000009</v>
      </c>
      <c r="G17" s="8"/>
      <c r="H17" s="9">
        <v>101.80126979506204</v>
      </c>
      <c r="I17" s="41">
        <f t="shared" si="2"/>
        <v>81</v>
      </c>
      <c r="J17" s="42">
        <f t="shared" si="1"/>
        <v>121.76855056675279</v>
      </c>
    </row>
    <row r="18" spans="2:10" x14ac:dyDescent="0.25">
      <c r="B18" s="7" t="s">
        <v>8</v>
      </c>
      <c r="C18" s="5">
        <v>104</v>
      </c>
      <c r="D18" s="5">
        <v>-3.25</v>
      </c>
      <c r="E18" s="5"/>
      <c r="F18" s="8">
        <v>100.62550588235294</v>
      </c>
      <c r="G18" s="8"/>
      <c r="H18" s="9">
        <v>112.74115785739914</v>
      </c>
      <c r="I18" s="41">
        <f t="shared" si="2"/>
        <v>90</v>
      </c>
      <c r="J18" s="42">
        <f t="shared" si="1"/>
        <v>132.2830396173936</v>
      </c>
    </row>
    <row r="19" spans="2:10" x14ac:dyDescent="0.25">
      <c r="B19" s="7" t="s">
        <v>8</v>
      </c>
      <c r="C19" s="5">
        <v>104</v>
      </c>
      <c r="D19" s="5">
        <v>-3.2</v>
      </c>
      <c r="E19" s="5"/>
      <c r="F19" s="8">
        <v>95.035200000000003</v>
      </c>
      <c r="G19" s="8"/>
      <c r="H19" s="9">
        <v>114.01638809423905</v>
      </c>
      <c r="I19" s="41">
        <f t="shared" si="2"/>
        <v>99</v>
      </c>
      <c r="J19" s="42">
        <f t="shared" si="1"/>
        <v>141.76149764484526</v>
      </c>
    </row>
    <row r="20" spans="2:10" x14ac:dyDescent="0.25">
      <c r="B20" s="7" t="s">
        <v>8</v>
      </c>
      <c r="C20" s="5">
        <v>104</v>
      </c>
      <c r="D20" s="5">
        <v>-3.35</v>
      </c>
      <c r="E20" s="5"/>
      <c r="F20" s="8">
        <v>95.035200000000003</v>
      </c>
      <c r="G20" s="8"/>
      <c r="H20" s="9">
        <v>111.78330714197564</v>
      </c>
      <c r="I20" s="41">
        <f t="shared" si="2"/>
        <v>108</v>
      </c>
      <c r="J20" s="42">
        <f t="shared" si="1"/>
        <v>150.24888688359897</v>
      </c>
    </row>
    <row r="21" spans="2:10" x14ac:dyDescent="0.25">
      <c r="B21" s="7" t="s">
        <v>8</v>
      </c>
      <c r="C21" s="5">
        <v>363</v>
      </c>
      <c r="D21" s="5">
        <v>-3.2</v>
      </c>
      <c r="E21" s="5"/>
      <c r="F21" s="8">
        <v>171.06336000000002</v>
      </c>
      <c r="G21" s="8"/>
      <c r="H21" s="9">
        <v>201.03365699090378</v>
      </c>
      <c r="I21" s="41">
        <f t="shared" si="2"/>
        <v>117</v>
      </c>
      <c r="J21" s="42">
        <f t="shared" si="1"/>
        <v>157.8033070911564</v>
      </c>
    </row>
    <row r="22" spans="2:10" x14ac:dyDescent="0.25">
      <c r="B22" s="7" t="s">
        <v>8</v>
      </c>
      <c r="C22" s="5">
        <v>363</v>
      </c>
      <c r="D22" s="5">
        <v>-3.55</v>
      </c>
      <c r="E22" s="5"/>
      <c r="F22" s="8">
        <v>155.51214545454545</v>
      </c>
      <c r="G22" s="8"/>
      <c r="H22" s="9">
        <v>189.00835973849672</v>
      </c>
      <c r="I22" s="41">
        <f t="shared" si="2"/>
        <v>126</v>
      </c>
      <c r="J22" s="42">
        <f t="shared" si="1"/>
        <v>164.49143882364388</v>
      </c>
    </row>
    <row r="23" spans="2:10" x14ac:dyDescent="0.25">
      <c r="B23" s="7" t="s">
        <v>8</v>
      </c>
      <c r="C23" s="5">
        <v>363</v>
      </c>
      <c r="D23" s="5">
        <v>-3.15</v>
      </c>
      <c r="E23" s="5"/>
      <c r="F23" s="8">
        <v>244.37622857142858</v>
      </c>
      <c r="G23" s="8"/>
      <c r="H23" s="9">
        <v>277.87244285537986</v>
      </c>
      <c r="I23" s="41">
        <f t="shared" si="2"/>
        <v>135</v>
      </c>
      <c r="J23" s="42">
        <f t="shared" si="1"/>
        <v>170.3846357623743</v>
      </c>
    </row>
    <row r="24" spans="2:10" x14ac:dyDescent="0.25">
      <c r="B24" s="7" t="s">
        <v>9</v>
      </c>
      <c r="C24" s="5">
        <v>0</v>
      </c>
      <c r="D24" s="5">
        <v>-2.35</v>
      </c>
      <c r="E24" s="5"/>
      <c r="F24" s="8">
        <v>-20.551011830360732</v>
      </c>
      <c r="G24" s="8"/>
      <c r="H24" s="9">
        <f>F24</f>
        <v>-20.551011830360732</v>
      </c>
      <c r="I24" s="41">
        <f t="shared" si="2"/>
        <v>144</v>
      </c>
      <c r="J24" s="42">
        <f t="shared" si="1"/>
        <v>175.55574355933263</v>
      </c>
    </row>
    <row r="25" spans="2:10" x14ac:dyDescent="0.25">
      <c r="B25" s="7" t="s">
        <v>9</v>
      </c>
      <c r="C25" s="5">
        <v>0</v>
      </c>
      <c r="D25" s="5">
        <v>-2.5</v>
      </c>
      <c r="E25" s="10"/>
      <c r="F25" s="8">
        <v>-15.896751715285184</v>
      </c>
      <c r="G25" s="8"/>
      <c r="H25" s="9">
        <f t="shared" ref="H25:H26" si="3">F25</f>
        <v>-15.896751715285184</v>
      </c>
      <c r="I25" s="41">
        <f t="shared" si="2"/>
        <v>153</v>
      </c>
      <c r="J25" s="42">
        <f t="shared" si="1"/>
        <v>180.07663968362326</v>
      </c>
    </row>
    <row r="26" spans="2:10" x14ac:dyDescent="0.25">
      <c r="B26" s="7" t="s">
        <v>9</v>
      </c>
      <c r="C26" s="5">
        <v>0</v>
      </c>
      <c r="D26" s="5">
        <v>-2.4500000000000002</v>
      </c>
      <c r="E26" s="10"/>
      <c r="F26" s="8">
        <v>-17.212969716303995</v>
      </c>
      <c r="G26" s="8"/>
      <c r="H26" s="9">
        <f t="shared" si="3"/>
        <v>-17.212969716303995</v>
      </c>
      <c r="I26" s="41">
        <f t="shared" si="2"/>
        <v>162</v>
      </c>
      <c r="J26" s="42">
        <f t="shared" si="1"/>
        <v>184.01643432614324</v>
      </c>
    </row>
    <row r="27" spans="2:10" x14ac:dyDescent="0.25">
      <c r="B27" s="7" t="s">
        <v>9</v>
      </c>
      <c r="C27" s="5">
        <v>12</v>
      </c>
      <c r="D27" s="5">
        <v>-3.4</v>
      </c>
      <c r="E27" s="10"/>
      <c r="F27" s="8">
        <v>4.8533304083882944</v>
      </c>
      <c r="G27" s="8"/>
      <c r="H27" s="9">
        <v>8.9730788797323999</v>
      </c>
      <c r="I27" s="41">
        <f t="shared" si="2"/>
        <v>171</v>
      </c>
      <c r="J27" s="42">
        <f t="shared" si="1"/>
        <v>187.44024246433486</v>
      </c>
    </row>
    <row r="28" spans="2:10" x14ac:dyDescent="0.25">
      <c r="B28" s="7" t="s">
        <v>9</v>
      </c>
      <c r="C28" s="5">
        <v>12</v>
      </c>
      <c r="D28" s="5">
        <v>-3</v>
      </c>
      <c r="E28" s="10"/>
      <c r="F28" s="8">
        <v>3.6692712491303729</v>
      </c>
      <c r="G28" s="8"/>
      <c r="H28" s="9">
        <v>8.0775774144629668</v>
      </c>
      <c r="I28" s="41">
        <f t="shared" si="2"/>
        <v>180</v>
      </c>
      <c r="J28" s="42">
        <f t="shared" si="1"/>
        <v>190.40842586939465</v>
      </c>
    </row>
    <row r="29" spans="2:10" x14ac:dyDescent="0.25">
      <c r="B29" s="7" t="s">
        <v>9</v>
      </c>
      <c r="C29" s="5">
        <v>53</v>
      </c>
      <c r="D29" s="5">
        <v>-2.9</v>
      </c>
      <c r="E29" s="10"/>
      <c r="F29" s="8">
        <v>54.046904049963786</v>
      </c>
      <c r="G29" s="8"/>
      <c r="H29" s="9">
        <v>70.895653624096624</v>
      </c>
      <c r="I29" s="41">
        <f t="shared" si="2"/>
        <v>189</v>
      </c>
      <c r="J29" s="42">
        <f t="shared" si="1"/>
        <v>192.97620524850149</v>
      </c>
    </row>
    <row r="30" spans="2:10" x14ac:dyDescent="0.25">
      <c r="B30" s="7" t="s">
        <v>9</v>
      </c>
      <c r="C30" s="5">
        <v>53</v>
      </c>
      <c r="D30" s="5">
        <v>-3.1</v>
      </c>
      <c r="E30" s="10"/>
      <c r="F30" s="8">
        <v>49.047373512991676</v>
      </c>
      <c r="G30" s="8"/>
      <c r="H30" s="9">
        <v>62.347570556678242</v>
      </c>
      <c r="I30" s="41">
        <f t="shared" si="2"/>
        <v>198</v>
      </c>
      <c r="J30" s="42">
        <f t="shared" si="1"/>
        <v>195.19355179294132</v>
      </c>
    </row>
    <row r="31" spans="2:10" x14ac:dyDescent="0.25">
      <c r="B31" s="7" t="s">
        <v>9</v>
      </c>
      <c r="C31" s="5">
        <v>53</v>
      </c>
      <c r="D31" s="5">
        <v>-3.1</v>
      </c>
      <c r="E31" s="10"/>
      <c r="F31" s="8">
        <v>45.187944212129281</v>
      </c>
      <c r="G31" s="8"/>
      <c r="H31" s="9">
        <v>61.785565258774255</v>
      </c>
      <c r="I31" s="41">
        <f t="shared" si="2"/>
        <v>207</v>
      </c>
      <c r="J31" s="42">
        <f t="shared" si="1"/>
        <v>197.10528028232466</v>
      </c>
    </row>
    <row r="32" spans="2:10" x14ac:dyDescent="0.25">
      <c r="B32" s="7" t="s">
        <v>9</v>
      </c>
      <c r="C32" s="5">
        <v>104</v>
      </c>
      <c r="D32" s="5">
        <v>-4.0999999999999996</v>
      </c>
      <c r="E32" s="10"/>
      <c r="F32" s="8">
        <v>97.525505210391984</v>
      </c>
      <c r="G32" s="8"/>
      <c r="H32" s="9">
        <v>115.75320257889929</v>
      </c>
      <c r="I32" s="41">
        <f t="shared" si="2"/>
        <v>216</v>
      </c>
      <c r="J32" s="42">
        <f t="shared" si="1"/>
        <v>198.75127989703057</v>
      </c>
    </row>
    <row r="33" spans="2:10" x14ac:dyDescent="0.25">
      <c r="B33" s="7" t="s">
        <v>9</v>
      </c>
      <c r="C33" s="5">
        <v>104</v>
      </c>
      <c r="D33" s="5">
        <v>-4</v>
      </c>
      <c r="E33" s="10"/>
      <c r="F33" s="8">
        <v>102.75959958484285</v>
      </c>
      <c r="G33" s="8"/>
      <c r="H33" s="9">
        <v>119.98961676314613</v>
      </c>
      <c r="I33" s="41">
        <f t="shared" si="2"/>
        <v>225</v>
      </c>
      <c r="J33" s="42">
        <f t="shared" si="1"/>
        <v>200.16683234135181</v>
      </c>
    </row>
    <row r="34" spans="2:10" x14ac:dyDescent="0.25">
      <c r="B34" s="7" t="s">
        <v>9</v>
      </c>
      <c r="C34" s="5">
        <v>104</v>
      </c>
      <c r="D34" s="5">
        <v>-3.5</v>
      </c>
      <c r="E34" s="10"/>
      <c r="F34" s="8">
        <v>117.07242795045674</v>
      </c>
      <c r="G34" s="8"/>
      <c r="H34" s="9">
        <v>143.99336944263615</v>
      </c>
      <c r="I34" s="41">
        <f t="shared" si="2"/>
        <v>234</v>
      </c>
      <c r="J34" s="42">
        <f t="shared" si="1"/>
        <v>201.38297886507522</v>
      </c>
    </row>
    <row r="35" spans="2:10" x14ac:dyDescent="0.25">
      <c r="B35" s="7" t="s">
        <v>9</v>
      </c>
      <c r="C35" s="5">
        <v>363</v>
      </c>
      <c r="D35" s="5">
        <v>-2.95</v>
      </c>
      <c r="E35" s="10"/>
      <c r="F35" s="8">
        <v>153.53048315034832</v>
      </c>
      <c r="G35" s="8"/>
      <c r="H35" s="9">
        <v>189.64869654235966</v>
      </c>
      <c r="I35" s="41">
        <f t="shared" si="2"/>
        <v>243</v>
      </c>
      <c r="J35" s="42">
        <f t="shared" si="1"/>
        <v>202.42690790510849</v>
      </c>
    </row>
    <row r="36" spans="2:10" x14ac:dyDescent="0.25">
      <c r="B36" s="7" t="s">
        <v>9</v>
      </c>
      <c r="C36" s="5">
        <v>363</v>
      </c>
      <c r="D36" s="5">
        <v>-4.4000000000000004</v>
      </c>
      <c r="E36" s="10"/>
      <c r="F36" s="8">
        <v>143.48464154508846</v>
      </c>
      <c r="G36" s="8"/>
      <c r="H36" s="9">
        <v>160.92404695790808</v>
      </c>
      <c r="I36" s="41">
        <f t="shared" si="2"/>
        <v>252</v>
      </c>
      <c r="J36" s="42">
        <f t="shared" si="1"/>
        <v>203.32234329949665</v>
      </c>
    </row>
    <row r="37" spans="2:10" x14ac:dyDescent="0.25">
      <c r="B37" s="7" t="s">
        <v>9</v>
      </c>
      <c r="C37" s="5">
        <v>363</v>
      </c>
      <c r="D37" s="5">
        <v>-2.9</v>
      </c>
      <c r="E37" s="10"/>
      <c r="F37" s="8">
        <v>135.95204006354732</v>
      </c>
      <c r="G37" s="8"/>
      <c r="H37" s="9">
        <v>161.38296424014212</v>
      </c>
      <c r="I37" s="41">
        <f t="shared" si="2"/>
        <v>261</v>
      </c>
      <c r="J37" s="42">
        <f t="shared" si="1"/>
        <v>204.08991949282051</v>
      </c>
    </row>
    <row r="38" spans="2:10" x14ac:dyDescent="0.25">
      <c r="B38" s="7" t="s">
        <v>10</v>
      </c>
      <c r="C38" s="5">
        <v>0</v>
      </c>
      <c r="D38" s="5">
        <v>-2.65</v>
      </c>
      <c r="E38" s="10"/>
      <c r="F38" s="8">
        <v>-26.230855622400004</v>
      </c>
      <c r="G38" s="10"/>
      <c r="H38" s="9">
        <v>-26.230855622400004</v>
      </c>
      <c r="I38" s="41">
        <f t="shared" si="2"/>
        <v>270</v>
      </c>
      <c r="J38" s="42">
        <f t="shared" si="1"/>
        <v>204.74753508547397</v>
      </c>
    </row>
    <row r="39" spans="2:10" x14ac:dyDescent="0.25">
      <c r="B39" s="7" t="s">
        <v>10</v>
      </c>
      <c r="C39" s="5">
        <v>0</v>
      </c>
      <c r="D39" s="5">
        <v>-2</v>
      </c>
      <c r="E39" s="10"/>
      <c r="F39" s="8">
        <v>-24.496273152000001</v>
      </c>
      <c r="G39" s="10"/>
      <c r="H39" s="9">
        <v>-24.496273152000001</v>
      </c>
      <c r="I39" s="41">
        <f t="shared" si="2"/>
        <v>279</v>
      </c>
      <c r="J39" s="42">
        <f t="shared" si="1"/>
        <v>205.31067973942606</v>
      </c>
    </row>
    <row r="40" spans="2:10" x14ac:dyDescent="0.25">
      <c r="B40" s="7" t="s">
        <v>10</v>
      </c>
      <c r="C40" s="5">
        <v>12</v>
      </c>
      <c r="D40" s="5">
        <v>-2.8</v>
      </c>
      <c r="E40" s="10"/>
      <c r="F40" s="8">
        <v>0.68235463670399998</v>
      </c>
      <c r="G40" s="10"/>
      <c r="H40" s="9">
        <v>14.072480150867888</v>
      </c>
      <c r="I40" s="41">
        <f t="shared" si="2"/>
        <v>288</v>
      </c>
      <c r="J40" s="42">
        <f t="shared" si="1"/>
        <v>205.79273209156437</v>
      </c>
    </row>
    <row r="41" spans="2:10" x14ac:dyDescent="0.25">
      <c r="B41" s="7" t="s">
        <v>10</v>
      </c>
      <c r="C41" s="5">
        <v>12</v>
      </c>
      <c r="D41" s="5">
        <v>-2.2000000000000002</v>
      </c>
      <c r="E41" s="10"/>
      <c r="F41" s="8">
        <v>-9.131362156800002E-2</v>
      </c>
      <c r="G41" s="10"/>
      <c r="H41" s="9">
        <v>15.498752172029169</v>
      </c>
      <c r="I41" s="41">
        <f t="shared" si="2"/>
        <v>297</v>
      </c>
      <c r="J41" s="42">
        <f t="shared" si="1"/>
        <v>206.20522816749229</v>
      </c>
    </row>
    <row r="42" spans="2:10" x14ac:dyDescent="0.25">
      <c r="B42" s="7" t="s">
        <v>10</v>
      </c>
      <c r="C42" s="5">
        <v>12</v>
      </c>
      <c r="D42" s="5">
        <v>-2.25</v>
      </c>
      <c r="E42" s="10"/>
      <c r="F42" s="8">
        <v>0.28832729328000001</v>
      </c>
      <c r="G42" s="10"/>
      <c r="H42" s="9">
        <v>17.078539959820581</v>
      </c>
      <c r="I42" s="41">
        <f t="shared" si="2"/>
        <v>306</v>
      </c>
      <c r="J42" s="42">
        <f t="shared" si="1"/>
        <v>206.55810102427247</v>
      </c>
    </row>
    <row r="43" spans="2:10" x14ac:dyDescent="0.25">
      <c r="B43" s="7" t="s">
        <v>10</v>
      </c>
      <c r="C43" s="5">
        <v>50</v>
      </c>
      <c r="D43" s="5">
        <v>-3</v>
      </c>
      <c r="E43" s="10"/>
      <c r="F43" s="8">
        <v>45.768001968000007</v>
      </c>
      <c r="G43" s="10"/>
      <c r="H43" s="9">
        <v>92.51747312812391</v>
      </c>
      <c r="I43" s="41">
        <f t="shared" si="2"/>
        <v>315</v>
      </c>
      <c r="J43" s="42">
        <f t="shared" si="1"/>
        <v>206.8598931355065</v>
      </c>
    </row>
    <row r="44" spans="2:10" x14ac:dyDescent="0.25">
      <c r="B44" s="7" t="s">
        <v>10</v>
      </c>
      <c r="C44" s="5">
        <v>50</v>
      </c>
      <c r="D44" s="5">
        <v>-2.85</v>
      </c>
      <c r="E44" s="10"/>
      <c r="F44" s="8">
        <v>46.934654083200009</v>
      </c>
      <c r="G44" s="10"/>
      <c r="H44" s="9">
        <v>82.295560467917625</v>
      </c>
      <c r="I44" s="41">
        <f t="shared" si="2"/>
        <v>324</v>
      </c>
      <c r="J44" s="42">
        <f t="shared" si="1"/>
        <v>207.11794348946123</v>
      </c>
    </row>
    <row r="45" spans="2:10" x14ac:dyDescent="0.25">
      <c r="B45" s="7" t="s">
        <v>10</v>
      </c>
      <c r="C45" s="5">
        <v>50</v>
      </c>
      <c r="D45" s="5">
        <v>-3.15</v>
      </c>
      <c r="E45" s="10"/>
      <c r="F45" s="8">
        <v>53.686524902400002</v>
      </c>
      <c r="G45" s="10"/>
      <c r="H45" s="9">
        <v>92.964686993295572</v>
      </c>
      <c r="I45" s="41">
        <f t="shared" si="2"/>
        <v>333</v>
      </c>
      <c r="J45" s="42">
        <f t="shared" si="1"/>
        <v>207.33855159594123</v>
      </c>
    </row>
    <row r="46" spans="2:10" x14ac:dyDescent="0.25">
      <c r="B46" s="7" t="s">
        <v>10</v>
      </c>
      <c r="C46" s="5">
        <v>104</v>
      </c>
      <c r="D46" s="5">
        <v>-3.25</v>
      </c>
      <c r="E46" s="10"/>
      <c r="F46" s="8">
        <v>159.18472028160002</v>
      </c>
      <c r="G46" s="10"/>
      <c r="H46" s="9">
        <v>204.31557230387261</v>
      </c>
      <c r="I46" s="41">
        <f t="shared" si="2"/>
        <v>342</v>
      </c>
      <c r="J46" s="42">
        <f t="shared" si="1"/>
        <v>207.52712066243058</v>
      </c>
    </row>
    <row r="47" spans="2:10" x14ac:dyDescent="0.25">
      <c r="B47" s="7" t="s">
        <v>10</v>
      </c>
      <c r="C47" s="5">
        <v>104</v>
      </c>
      <c r="D47" s="5">
        <v>-3.8</v>
      </c>
      <c r="E47" s="10"/>
      <c r="F47" s="8">
        <v>150.67089685440001</v>
      </c>
      <c r="G47" s="10"/>
      <c r="H47" s="9">
        <v>197.25751913784984</v>
      </c>
      <c r="I47" s="41">
        <f t="shared" si="2"/>
        <v>351</v>
      </c>
      <c r="J47" s="42">
        <f t="shared" si="1"/>
        <v>207.68828215832986</v>
      </c>
    </row>
    <row r="48" spans="2:10" x14ac:dyDescent="0.25">
      <c r="B48" s="7" t="s">
        <v>10</v>
      </c>
      <c r="C48" s="5">
        <v>104</v>
      </c>
      <c r="D48" s="5">
        <v>-2.25</v>
      </c>
      <c r="E48" s="10"/>
      <c r="F48" s="8">
        <v>94.601459347200006</v>
      </c>
      <c r="G48" s="10"/>
      <c r="H48" s="9">
        <v>132.8235711469365</v>
      </c>
      <c r="I48" s="41">
        <f t="shared" si="2"/>
        <v>360</v>
      </c>
      <c r="J48" s="42">
        <f t="shared" si="1"/>
        <v>207.82600387705011</v>
      </c>
    </row>
    <row r="49" spans="2:12" x14ac:dyDescent="0.25">
      <c r="B49" s="7" t="s">
        <v>10</v>
      </c>
      <c r="C49" s="5">
        <v>336</v>
      </c>
      <c r="D49" s="5">
        <v>-4.25</v>
      </c>
      <c r="E49" s="10"/>
      <c r="F49" s="8">
        <v>160.75679256000001</v>
      </c>
      <c r="G49" s="10"/>
      <c r="H49" s="9">
        <v>254.35739205780797</v>
      </c>
      <c r="I49" s="41">
        <f t="shared" si="2"/>
        <v>369</v>
      </c>
      <c r="J49" s="42">
        <f t="shared" si="1"/>
        <v>207.94368345730729</v>
      </c>
    </row>
    <row r="50" spans="2:12" x14ac:dyDescent="0.25">
      <c r="B50" s="7" t="s">
        <v>10</v>
      </c>
      <c r="C50" s="5">
        <v>336</v>
      </c>
      <c r="D50" s="5">
        <v>-3.95</v>
      </c>
      <c r="E50" s="10"/>
      <c r="F50" s="8">
        <v>115.84410739200001</v>
      </c>
      <c r="G50" s="10"/>
      <c r="H50" s="9">
        <v>188.07498641861491</v>
      </c>
      <c r="I50" s="41">
        <f t="shared" si="2"/>
        <v>378</v>
      </c>
      <c r="J50" s="42">
        <f t="shared" si="1"/>
        <v>208.04422915683202</v>
      </c>
    </row>
    <row r="51" spans="2:12" x14ac:dyDescent="0.25">
      <c r="B51" s="11" t="s">
        <v>10</v>
      </c>
      <c r="C51" s="12">
        <v>336</v>
      </c>
      <c r="D51" s="12">
        <v>-4.1500000000000004</v>
      </c>
      <c r="E51" s="13"/>
      <c r="F51" s="14">
        <v>197.270266752</v>
      </c>
      <c r="G51" s="13"/>
      <c r="H51" s="15">
        <v>264.86538108929318</v>
      </c>
      <c r="I51" s="41">
        <f t="shared" si="2"/>
        <v>387</v>
      </c>
      <c r="J51" s="42">
        <f t="shared" si="1"/>
        <v>208.1301294972659</v>
      </c>
    </row>
    <row r="52" spans="2:12" x14ac:dyDescent="0.25">
      <c r="I52" t="s">
        <v>13</v>
      </c>
    </row>
    <row r="53" spans="2:12" x14ac:dyDescent="0.25">
      <c r="B53" s="16" t="s">
        <v>7</v>
      </c>
      <c r="C53" s="17" t="s">
        <v>0</v>
      </c>
      <c r="D53" s="17" t="s">
        <v>1</v>
      </c>
      <c r="E53" s="17"/>
      <c r="F53" s="17" t="s">
        <v>2</v>
      </c>
      <c r="G53" s="17"/>
      <c r="H53" s="18" t="s">
        <v>3</v>
      </c>
      <c r="I53" s="31" t="s">
        <v>0</v>
      </c>
      <c r="J53" s="32" t="s">
        <v>3</v>
      </c>
    </row>
    <row r="54" spans="2:12" x14ac:dyDescent="0.25">
      <c r="B54" s="19"/>
      <c r="C54" s="20" t="s">
        <v>4</v>
      </c>
      <c r="D54" s="20" t="s">
        <v>5</v>
      </c>
      <c r="E54" s="20"/>
      <c r="F54" s="20" t="s">
        <v>6</v>
      </c>
      <c r="G54" s="20"/>
      <c r="H54" s="21" t="s">
        <v>6</v>
      </c>
      <c r="I54" s="33" t="s">
        <v>4</v>
      </c>
      <c r="J54" s="34" t="s">
        <v>6</v>
      </c>
    </row>
    <row r="55" spans="2:12" x14ac:dyDescent="0.25">
      <c r="B55" s="22" t="s">
        <v>11</v>
      </c>
      <c r="C55" s="20">
        <v>0</v>
      </c>
      <c r="D55" s="20">
        <v>-0.85</v>
      </c>
      <c r="E55" s="20"/>
      <c r="F55" s="23">
        <v>-2.797060690884078</v>
      </c>
      <c r="G55" s="20"/>
      <c r="H55" s="24">
        <v>-2.797060690884078</v>
      </c>
      <c r="I55" s="33">
        <v>0</v>
      </c>
      <c r="J55" s="35">
        <f>$K$55*TANH(I55/$K$56)-$K$57</f>
        <v>-44.25</v>
      </c>
      <c r="K55">
        <v>97.64</v>
      </c>
      <c r="L55" s="36" t="s">
        <v>16</v>
      </c>
    </row>
    <row r="56" spans="2:12" x14ac:dyDescent="0.25">
      <c r="B56" s="22" t="s">
        <v>11</v>
      </c>
      <c r="C56" s="20">
        <v>0</v>
      </c>
      <c r="D56" s="20">
        <v>-0.85</v>
      </c>
      <c r="E56" s="20"/>
      <c r="F56" s="23">
        <v>-3.0249667961016082</v>
      </c>
      <c r="G56" s="20"/>
      <c r="H56" s="24">
        <v>-3.0249667961016082</v>
      </c>
      <c r="I56" s="37">
        <f>I55+10</f>
        <v>10</v>
      </c>
      <c r="J56" s="35">
        <f t="shared" ref="J56:J85" si="4">$K$55*TANH(I56/$K$56)-$K$57</f>
        <v>3.34870632331954</v>
      </c>
      <c r="K56">
        <v>18.77</v>
      </c>
      <c r="L56" s="36" t="s">
        <v>14</v>
      </c>
    </row>
    <row r="57" spans="2:12" x14ac:dyDescent="0.25">
      <c r="B57" s="22" t="s">
        <v>11</v>
      </c>
      <c r="C57" s="20">
        <v>0</v>
      </c>
      <c r="D57" s="20">
        <v>-0.85</v>
      </c>
      <c r="E57" s="20"/>
      <c r="F57" s="23">
        <v>-2.9352985905685651</v>
      </c>
      <c r="G57" s="20"/>
      <c r="H57" s="24">
        <v>-2.9352985905685651</v>
      </c>
      <c r="I57" s="37">
        <f t="shared" ref="I57:I85" si="5">I56+10</f>
        <v>20</v>
      </c>
      <c r="J57" s="35">
        <f t="shared" si="4"/>
        <v>32.667982877976044</v>
      </c>
      <c r="K57">
        <v>44.25</v>
      </c>
      <c r="L57" s="36" t="s">
        <v>15</v>
      </c>
    </row>
    <row r="58" spans="2:12" x14ac:dyDescent="0.25">
      <c r="B58" s="22" t="s">
        <v>11</v>
      </c>
      <c r="C58" s="20">
        <v>0</v>
      </c>
      <c r="D58" s="20">
        <v>-1</v>
      </c>
      <c r="E58" s="20"/>
      <c r="F58" s="23">
        <v>-2.4348326616396876</v>
      </c>
      <c r="G58" s="20"/>
      <c r="H58" s="24">
        <v>-2.4348326616396876</v>
      </c>
      <c r="I58" s="37">
        <f t="shared" si="5"/>
        <v>30</v>
      </c>
      <c r="J58" s="35">
        <f t="shared" si="4"/>
        <v>45.716621298592344</v>
      </c>
    </row>
    <row r="59" spans="2:12" x14ac:dyDescent="0.25">
      <c r="B59" s="22" t="s">
        <v>11</v>
      </c>
      <c r="C59" s="20">
        <v>12</v>
      </c>
      <c r="D59" s="20">
        <v>-2.4500000000000002</v>
      </c>
      <c r="E59" s="20"/>
      <c r="F59" s="23">
        <v>-1.9026798277811248</v>
      </c>
      <c r="G59" s="20"/>
      <c r="H59" s="24">
        <v>-1.9026798277811248</v>
      </c>
      <c r="I59" s="37">
        <f t="shared" si="5"/>
        <v>40</v>
      </c>
      <c r="J59" s="35">
        <f t="shared" si="4"/>
        <v>50.676281033160635</v>
      </c>
    </row>
    <row r="60" spans="2:12" x14ac:dyDescent="0.25">
      <c r="B60" s="22" t="s">
        <v>11</v>
      </c>
      <c r="C60" s="20">
        <v>12</v>
      </c>
      <c r="D60" s="20">
        <v>-2.2999999999999998</v>
      </c>
      <c r="E60" s="20"/>
      <c r="F60" s="23">
        <v>-4.8194661894693249</v>
      </c>
      <c r="G60" s="20"/>
      <c r="H60" s="24">
        <v>-4.8194661894693249</v>
      </c>
      <c r="I60" s="37">
        <f t="shared" si="5"/>
        <v>50</v>
      </c>
      <c r="J60" s="35">
        <f t="shared" si="4"/>
        <v>52.446406476234344</v>
      </c>
    </row>
    <row r="61" spans="2:12" x14ac:dyDescent="0.25">
      <c r="B61" s="22" t="s">
        <v>11</v>
      </c>
      <c r="C61" s="20">
        <v>12</v>
      </c>
      <c r="D61" s="20">
        <v>-2.6</v>
      </c>
      <c r="E61" s="20"/>
      <c r="F61" s="23">
        <v>-2.4792634338549591</v>
      </c>
      <c r="G61" s="20"/>
      <c r="H61" s="24">
        <v>-2.4792634338549591</v>
      </c>
      <c r="I61" s="37">
        <f t="shared" si="5"/>
        <v>60</v>
      </c>
      <c r="J61" s="35">
        <f t="shared" si="4"/>
        <v>53.063856467344053</v>
      </c>
    </row>
    <row r="62" spans="2:12" x14ac:dyDescent="0.25">
      <c r="B62" s="22" t="s">
        <v>11</v>
      </c>
      <c r="C62" s="20">
        <v>50</v>
      </c>
      <c r="D62" s="20">
        <v>-2.6</v>
      </c>
      <c r="E62" s="20"/>
      <c r="F62" s="23">
        <v>2.9699803820332296</v>
      </c>
      <c r="G62" s="20"/>
      <c r="H62" s="24">
        <v>14.875932534878935</v>
      </c>
      <c r="I62" s="37">
        <f t="shared" si="5"/>
        <v>70</v>
      </c>
      <c r="J62" s="35">
        <f t="shared" si="4"/>
        <v>53.277505676375014</v>
      </c>
    </row>
    <row r="63" spans="2:12" x14ac:dyDescent="0.25">
      <c r="B63" s="22" t="s">
        <v>11</v>
      </c>
      <c r="C63" s="20">
        <v>50</v>
      </c>
      <c r="D63" s="20">
        <v>-2.65</v>
      </c>
      <c r="E63" s="20"/>
      <c r="F63" s="23">
        <v>2.5961356087122662</v>
      </c>
      <c r="G63" s="20"/>
      <c r="H63" s="24">
        <v>15.512749277266273</v>
      </c>
      <c r="I63" s="37">
        <f t="shared" si="5"/>
        <v>80</v>
      </c>
      <c r="J63" s="35">
        <f t="shared" si="4"/>
        <v>53.351225984465856</v>
      </c>
    </row>
    <row r="64" spans="2:12" x14ac:dyDescent="0.25">
      <c r="B64" s="22" t="s">
        <v>11</v>
      </c>
      <c r="C64" s="20">
        <v>50</v>
      </c>
      <c r="D64" s="20">
        <v>-2.7</v>
      </c>
      <c r="E64" s="20"/>
      <c r="F64" s="23">
        <v>1.6878461149723192</v>
      </c>
      <c r="G64" s="20"/>
      <c r="H64" s="24">
        <v>9.1855023550829102</v>
      </c>
      <c r="I64" s="37">
        <f t="shared" si="5"/>
        <v>90</v>
      </c>
      <c r="J64" s="35">
        <f t="shared" si="4"/>
        <v>53.376638861637076</v>
      </c>
    </row>
    <row r="65" spans="2:10" x14ac:dyDescent="0.25">
      <c r="B65" s="22" t="s">
        <v>11</v>
      </c>
      <c r="C65" s="20">
        <v>104</v>
      </c>
      <c r="D65" s="20">
        <v>-3.6</v>
      </c>
      <c r="E65" s="20"/>
      <c r="F65" s="23">
        <v>29.759132416746667</v>
      </c>
      <c r="G65" s="20"/>
      <c r="H65" s="24">
        <v>42.828656623993332</v>
      </c>
      <c r="I65" s="37">
        <f t="shared" si="5"/>
        <v>100</v>
      </c>
      <c r="J65" s="35">
        <f t="shared" si="4"/>
        <v>53.385396277950278</v>
      </c>
    </row>
    <row r="66" spans="2:10" x14ac:dyDescent="0.25">
      <c r="B66" s="22" t="s">
        <v>11</v>
      </c>
      <c r="C66" s="20">
        <v>104</v>
      </c>
      <c r="D66" s="20">
        <v>-3.4</v>
      </c>
      <c r="E66" s="20"/>
      <c r="F66" s="23">
        <v>3.1488874110179914</v>
      </c>
      <c r="G66" s="20"/>
      <c r="H66" s="24">
        <v>35.811449126593189</v>
      </c>
      <c r="I66" s="37">
        <f t="shared" si="5"/>
        <v>110</v>
      </c>
      <c r="J66" s="35">
        <f t="shared" si="4"/>
        <v>53.388413785327401</v>
      </c>
    </row>
    <row r="67" spans="2:10" x14ac:dyDescent="0.25">
      <c r="B67" s="22" t="s">
        <v>11</v>
      </c>
      <c r="C67" s="20">
        <v>104</v>
      </c>
      <c r="D67" s="20">
        <v>-3.75</v>
      </c>
      <c r="E67" s="20"/>
      <c r="F67" s="23">
        <v>34.453799368491275</v>
      </c>
      <c r="G67" s="20"/>
      <c r="H67" s="24">
        <v>44.030766892423877</v>
      </c>
      <c r="I67" s="37">
        <f t="shared" si="5"/>
        <v>120</v>
      </c>
      <c r="J67" s="35">
        <f t="shared" si="4"/>
        <v>53.38945347449804</v>
      </c>
    </row>
    <row r="68" spans="2:10" x14ac:dyDescent="0.25">
      <c r="B68" s="22" t="s">
        <v>11</v>
      </c>
      <c r="C68" s="20">
        <v>336</v>
      </c>
      <c r="D68" s="20">
        <v>-3.8</v>
      </c>
      <c r="E68" s="20"/>
      <c r="F68" s="23">
        <v>28.778321235438835</v>
      </c>
      <c r="G68" s="20"/>
      <c r="H68" s="24">
        <v>37.800187112858097</v>
      </c>
      <c r="I68" s="37">
        <f t="shared" si="5"/>
        <v>130</v>
      </c>
      <c r="J68" s="35">
        <f t="shared" si="4"/>
        <v>53.389811696936675</v>
      </c>
    </row>
    <row r="69" spans="2:10" x14ac:dyDescent="0.25">
      <c r="B69" s="22" t="s">
        <v>11</v>
      </c>
      <c r="C69" s="20">
        <v>336</v>
      </c>
      <c r="D69" s="20">
        <v>-4.5</v>
      </c>
      <c r="E69" s="20"/>
      <c r="F69" s="23">
        <v>65.050426495095365</v>
      </c>
      <c r="G69" s="20"/>
      <c r="H69" s="24">
        <v>76.899905222104252</v>
      </c>
      <c r="I69" s="37">
        <f t="shared" si="5"/>
        <v>140</v>
      </c>
      <c r="J69" s="35">
        <f t="shared" si="4"/>
        <v>53.389935121049419</v>
      </c>
    </row>
    <row r="70" spans="2:10" x14ac:dyDescent="0.25">
      <c r="B70" s="22" t="s">
        <v>11</v>
      </c>
      <c r="C70" s="20">
        <v>336</v>
      </c>
      <c r="D70" s="20">
        <v>-3.95</v>
      </c>
      <c r="E70" s="20"/>
      <c r="F70" s="23">
        <v>45.974316442688931</v>
      </c>
      <c r="G70" s="20"/>
      <c r="H70" s="24">
        <v>62.0342366989168</v>
      </c>
      <c r="I70" s="37">
        <f t="shared" si="5"/>
        <v>150</v>
      </c>
      <c r="J70" s="35">
        <f t="shared" si="4"/>
        <v>53.389977646266573</v>
      </c>
    </row>
    <row r="71" spans="2:10" x14ac:dyDescent="0.25">
      <c r="B71" s="22" t="s">
        <v>12</v>
      </c>
      <c r="C71" s="20">
        <v>0</v>
      </c>
      <c r="D71" s="20">
        <v>-0.85</v>
      </c>
      <c r="E71" s="20"/>
      <c r="F71" s="23">
        <v>-96.910305882352944</v>
      </c>
      <c r="G71" s="23"/>
      <c r="H71" s="24">
        <f>F71</f>
        <v>-96.910305882352944</v>
      </c>
      <c r="I71" s="37">
        <f t="shared" si="5"/>
        <v>160</v>
      </c>
      <c r="J71" s="35">
        <f t="shared" si="4"/>
        <v>53.389992298128718</v>
      </c>
    </row>
    <row r="72" spans="2:10" x14ac:dyDescent="0.25">
      <c r="B72" s="22" t="s">
        <v>12</v>
      </c>
      <c r="C72" s="20">
        <v>0</v>
      </c>
      <c r="D72" s="20">
        <v>-0.8</v>
      </c>
      <c r="E72" s="25"/>
      <c r="F72" s="23">
        <v>-137.28960000000001</v>
      </c>
      <c r="G72" s="23"/>
      <c r="H72" s="24">
        <f>F72</f>
        <v>-137.28960000000001</v>
      </c>
      <c r="I72" s="37">
        <f t="shared" si="5"/>
        <v>170</v>
      </c>
      <c r="J72" s="35">
        <f t="shared" si="4"/>
        <v>53.389997346357433</v>
      </c>
    </row>
    <row r="73" spans="2:10" x14ac:dyDescent="0.25">
      <c r="B73" s="22" t="s">
        <v>12</v>
      </c>
      <c r="C73" s="20">
        <v>0</v>
      </c>
      <c r="D73" s="20">
        <v>-1.2</v>
      </c>
      <c r="E73" s="25"/>
      <c r="F73" s="23">
        <v>-47.070720000000009</v>
      </c>
      <c r="G73" s="23"/>
      <c r="H73" s="24">
        <f>F73</f>
        <v>-47.070720000000009</v>
      </c>
      <c r="I73" s="37">
        <f t="shared" si="5"/>
        <v>180</v>
      </c>
      <c r="J73" s="35">
        <f t="shared" si="4"/>
        <v>53.389999085700282</v>
      </c>
    </row>
    <row r="74" spans="2:10" x14ac:dyDescent="0.25">
      <c r="B74" s="22" t="s">
        <v>12</v>
      </c>
      <c r="C74" s="20">
        <v>10</v>
      </c>
      <c r="D74" s="20">
        <v>-2.25</v>
      </c>
      <c r="E74" s="25"/>
      <c r="F74" s="23">
        <v>16.984280412371135</v>
      </c>
      <c r="G74" s="23"/>
      <c r="H74" s="24">
        <v>22.533544980867688</v>
      </c>
      <c r="I74" s="37">
        <f t="shared" si="5"/>
        <v>190</v>
      </c>
      <c r="J74" s="35">
        <f t="shared" si="4"/>
        <v>53.38999968498247</v>
      </c>
    </row>
    <row r="75" spans="2:10" x14ac:dyDescent="0.25">
      <c r="B75" s="22" t="s">
        <v>12</v>
      </c>
      <c r="C75" s="20">
        <v>10</v>
      </c>
      <c r="D75" s="20">
        <v>-1.45</v>
      </c>
      <c r="E75" s="25"/>
      <c r="F75" s="23">
        <v>1.3318312045270819</v>
      </c>
      <c r="G75" s="23"/>
      <c r="H75" s="24">
        <v>7.2921524077270821</v>
      </c>
      <c r="I75" s="37">
        <f t="shared" si="5"/>
        <v>200</v>
      </c>
      <c r="J75" s="35">
        <f t="shared" si="4"/>
        <v>53.389999891462224</v>
      </c>
    </row>
    <row r="76" spans="2:10" x14ac:dyDescent="0.25">
      <c r="B76" s="22" t="s">
        <v>12</v>
      </c>
      <c r="C76" s="20">
        <v>10</v>
      </c>
      <c r="D76" s="20">
        <v>-2.1</v>
      </c>
      <c r="E76" s="25"/>
      <c r="F76" s="23">
        <v>3.761358904109589</v>
      </c>
      <c r="G76" s="23"/>
      <c r="H76" s="24">
        <v>10.609387520552144</v>
      </c>
      <c r="I76" s="37">
        <f t="shared" si="5"/>
        <v>210</v>
      </c>
      <c r="J76" s="35">
        <f t="shared" si="4"/>
        <v>53.389999962603824</v>
      </c>
    </row>
    <row r="77" spans="2:10" x14ac:dyDescent="0.25">
      <c r="B77" s="22" t="s">
        <v>12</v>
      </c>
      <c r="C77" s="20">
        <v>50</v>
      </c>
      <c r="D77" s="20">
        <v>-2.9</v>
      </c>
      <c r="E77" s="25"/>
      <c r="F77" s="23">
        <v>117.67680000000001</v>
      </c>
      <c r="G77" s="23"/>
      <c r="H77" s="24">
        <v>135.55776360960002</v>
      </c>
      <c r="I77" s="37">
        <f t="shared" si="5"/>
        <v>220</v>
      </c>
      <c r="J77" s="35">
        <f t="shared" si="4"/>
        <v>53.389999987115345</v>
      </c>
    </row>
    <row r="78" spans="2:10" x14ac:dyDescent="0.25">
      <c r="B78" s="22" t="s">
        <v>12</v>
      </c>
      <c r="C78" s="20">
        <v>50</v>
      </c>
      <c r="D78" s="20">
        <v>-3.2</v>
      </c>
      <c r="E78" s="25"/>
      <c r="F78" s="23">
        <v>102.96720000000001</v>
      </c>
      <c r="G78" s="23"/>
      <c r="H78" s="24">
        <v>115.84149379891201</v>
      </c>
      <c r="I78" s="37">
        <f t="shared" si="5"/>
        <v>230</v>
      </c>
      <c r="J78" s="35">
        <f t="shared" si="4"/>
        <v>53.389999995560657</v>
      </c>
    </row>
    <row r="79" spans="2:10" x14ac:dyDescent="0.25">
      <c r="B79" s="22" t="s">
        <v>12</v>
      </c>
      <c r="C79" s="20">
        <v>50</v>
      </c>
      <c r="D79" s="20">
        <v>-3.2</v>
      </c>
      <c r="E79" s="25"/>
      <c r="F79" s="23">
        <v>71.629356521739126</v>
      </c>
      <c r="G79" s="23"/>
      <c r="H79" s="24">
        <v>89.510320131339128</v>
      </c>
      <c r="I79" s="37">
        <f t="shared" si="5"/>
        <v>240</v>
      </c>
      <c r="J79" s="35">
        <f t="shared" si="4"/>
        <v>53.389999998470444</v>
      </c>
    </row>
    <row r="80" spans="2:10" x14ac:dyDescent="0.25">
      <c r="B80" s="22" t="s">
        <v>12</v>
      </c>
      <c r="C80" s="20">
        <v>100</v>
      </c>
      <c r="D80" s="20">
        <v>-5.2</v>
      </c>
      <c r="E80" s="25"/>
      <c r="F80" s="23">
        <v>126.72886153846154</v>
      </c>
      <c r="G80" s="23"/>
      <c r="H80" s="24">
        <v>139.10799019126154</v>
      </c>
      <c r="I80" s="37">
        <f t="shared" si="5"/>
        <v>250</v>
      </c>
      <c r="J80" s="35">
        <f t="shared" si="4"/>
        <v>53.389999999473019</v>
      </c>
    </row>
    <row r="81" spans="2:10" x14ac:dyDescent="0.25">
      <c r="B81" s="22" t="s">
        <v>12</v>
      </c>
      <c r="C81" s="20">
        <v>100</v>
      </c>
      <c r="D81" s="20">
        <v>-5.0999999999999996</v>
      </c>
      <c r="E81" s="25"/>
      <c r="F81" s="23">
        <v>126.72886153846154</v>
      </c>
      <c r="G81" s="23"/>
      <c r="H81" s="24">
        <v>142.05540177526154</v>
      </c>
      <c r="I81" s="37">
        <f t="shared" si="5"/>
        <v>260</v>
      </c>
      <c r="J81" s="35">
        <f t="shared" si="4"/>
        <v>53.389999999818428</v>
      </c>
    </row>
    <row r="82" spans="2:10" x14ac:dyDescent="0.25">
      <c r="B82" s="22" t="s">
        <v>12</v>
      </c>
      <c r="C82" s="20">
        <v>100</v>
      </c>
      <c r="D82" s="20">
        <v>-3.25</v>
      </c>
      <c r="E82" s="25"/>
      <c r="F82" s="23">
        <v>137.28960000000001</v>
      </c>
      <c r="G82" s="23"/>
      <c r="H82" s="24">
        <v>166.5493586338909</v>
      </c>
      <c r="I82" s="37">
        <f t="shared" si="5"/>
        <v>270</v>
      </c>
      <c r="J82" s="35">
        <f t="shared" si="4"/>
        <v>53.389999999937444</v>
      </c>
    </row>
    <row r="83" spans="2:10" x14ac:dyDescent="0.25">
      <c r="B83" s="22" t="s">
        <v>12</v>
      </c>
      <c r="C83" s="20">
        <v>300</v>
      </c>
      <c r="D83" s="20">
        <v>-4.0999999999999996</v>
      </c>
      <c r="E83" s="25"/>
      <c r="F83" s="23">
        <v>35.814678260869563</v>
      </c>
      <c r="G83" s="23"/>
      <c r="H83" s="24">
        <v>50.444557577815019</v>
      </c>
      <c r="I83" s="37">
        <f t="shared" si="5"/>
        <v>280</v>
      </c>
      <c r="J83" s="35">
        <f t="shared" si="4"/>
        <v>53.389999999978457</v>
      </c>
    </row>
    <row r="84" spans="2:10" x14ac:dyDescent="0.25">
      <c r="B84" s="22" t="s">
        <v>12</v>
      </c>
      <c r="C84" s="20">
        <v>300</v>
      </c>
      <c r="D84" s="20">
        <v>-4.1500000000000004</v>
      </c>
      <c r="E84" s="25"/>
      <c r="F84" s="23">
        <v>32.949504000000005</v>
      </c>
      <c r="G84" s="23"/>
      <c r="H84" s="24">
        <v>55.939314355200011</v>
      </c>
      <c r="I84" s="37">
        <f t="shared" si="5"/>
        <v>290</v>
      </c>
      <c r="J84" s="35">
        <f t="shared" si="4"/>
        <v>53.389999999992583</v>
      </c>
    </row>
    <row r="85" spans="2:10" x14ac:dyDescent="0.25">
      <c r="B85" s="26" t="s">
        <v>12</v>
      </c>
      <c r="C85" s="27">
        <v>300</v>
      </c>
      <c r="D85" s="27">
        <v>-4.3</v>
      </c>
      <c r="E85" s="28"/>
      <c r="F85" s="29">
        <v>23.535360000000004</v>
      </c>
      <c r="G85" s="29"/>
      <c r="H85" s="30">
        <v>36.409653798912004</v>
      </c>
      <c r="I85" s="37">
        <f t="shared" si="5"/>
        <v>300</v>
      </c>
      <c r="J85" s="35">
        <f t="shared" si="4"/>
        <v>53.389999999997471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Syddansk Unversitet - University of Southern Denmark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N. Glud</dc:creator>
  <cp:lastModifiedBy>Ronnie N. Glud</cp:lastModifiedBy>
  <dcterms:created xsi:type="dcterms:W3CDTF">2018-08-30T09:08:11Z</dcterms:created>
  <dcterms:modified xsi:type="dcterms:W3CDTF">2018-08-30T12:10:17Z</dcterms:modified>
</cp:coreProperties>
</file>